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N:\Danielle\"/>
    </mc:Choice>
  </mc:AlternateContent>
  <xr:revisionPtr revIDLastSave="0" documentId="8_{F2E8BCB8-43FA-474E-B961-C81C36040CD9}" xr6:coauthVersionLast="44" xr6:coauthVersionMax="44" xr10:uidLastSave="{00000000-0000-0000-0000-000000000000}"/>
  <bookViews>
    <workbookView xWindow="19080" yWindow="-120" windowWidth="19440" windowHeight="15000" xr2:uid="{00000000-000D-0000-FFFF-FFFF00000000}"/>
  </bookViews>
  <sheets>
    <sheet name="Scholarship Search Tracker" sheetId="34" r:id="rId1"/>
    <sheet name="Data Set" sheetId="33" state="hidden" r:id="rId2"/>
    <sheet name="Calendar" sheetId="1" r:id="rId3"/>
  </sheets>
  <definedNames>
    <definedName name="_xlnm._FilterDatabase" localSheetId="0" hidden="1">'Scholarship Search Tracker'!$A$7:$M$7</definedName>
    <definedName name="calendar" localSheetId="2">daygrid+Calendar!firstdate-WEEKDAY(Calendar!firstdate)-weekday_option</definedName>
    <definedName name="DailyWork">Calendar!$B$9:$H$12,Calendar!$B$14:$H$17,Calendar!$B$19:$H$22,Calendar!$B$24:$H$27,Calendar!$B$29:$H$32,Calendar!$B$34:$C$37</definedName>
    <definedName name="Dates">Homework[Date Due]</definedName>
    <definedName name="daygrid">days+weeks*7</definedName>
    <definedName name="days">{0,1,2,3,4,5,6}</definedName>
    <definedName name="DayToStart">Calendar!$H$5</definedName>
    <definedName name="firstdate" localSheetId="2">DATE(Calendar!YearToDisplay,Calendar!month,1)</definedName>
    <definedName name="HomeworkList">Homework[Assignment]</definedName>
    <definedName name="month" localSheetId="2">MATCH(Calendar!MonthToDisplay,months,0)</definedName>
    <definedName name="months">{"January","February","March","April","May","June","July","August","September","October","November","December"}</definedName>
    <definedName name="MonthToDisplay" localSheetId="2">Calendar!$H$2</definedName>
    <definedName name="MonthToDisplayNumber" localSheetId="2">MATCH(Calendar!MonthToDisplay,months,0)</definedName>
    <definedName name="ndx" localSheetId="2">ROUNDUP(MATCH(2,1/FREQUENCY(DATE(Calendar!YearToDisplay,Calendar!MonthToDisplayNumber,1),Calendar!calendar))/7,0)</definedName>
    <definedName name="_xlnm.Print_Area" localSheetId="2">Calendar!$B$1:$H$37</definedName>
    <definedName name="_xlnm.Print_Area" localSheetId="1">'Data Set'!$B:$D</definedName>
    <definedName name="_xlnm.Print_Titles" localSheetId="1">'Data Set'!$3:$3</definedName>
    <definedName name="startdate" localSheetId="2">DATE(Calendar!YearToDisplay,Calendar!month,1)</definedName>
    <definedName name="TableRowStart">ROW(Homework[[#Headers],[Date Due]])</definedName>
    <definedName name="weekday_option">MATCH(DayToStart,weekdays_reversed,0)-2</definedName>
    <definedName name="weekdays">{"Monday","Tuesday","Wednesday","Thursday","Friday","Saturday","Sunday"}</definedName>
    <definedName name="weekdays_reversed">{"Sunday","Saturday","Friday","Thursday","Wednesday","Tuesday","Monday"}</definedName>
    <definedName name="weeks">{0;1;2;3;4;5;6}</definedName>
    <definedName name="YearToDisplay" localSheetId="2">Calendar!$H$3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33" l="1"/>
  <c r="E6" i="33"/>
  <c r="E7" i="33"/>
  <c r="E8" i="33"/>
  <c r="E9" i="33"/>
  <c r="E10" i="33"/>
  <c r="E11" i="33"/>
  <c r="E12" i="33"/>
  <c r="E13" i="33"/>
  <c r="E14" i="33"/>
  <c r="E15" i="33"/>
  <c r="E16" i="33"/>
  <c r="E17" i="33"/>
  <c r="E4" i="33"/>
  <c r="B5" i="33"/>
  <c r="B6" i="33"/>
  <c r="B7" i="33"/>
  <c r="B8" i="33"/>
  <c r="B9" i="33"/>
  <c r="B10" i="33"/>
  <c r="B11" i="33"/>
  <c r="B12" i="33"/>
  <c r="B13" i="33"/>
  <c r="B14" i="33"/>
  <c r="B15" i="33"/>
  <c r="B16" i="33"/>
  <c r="B17" i="33"/>
  <c r="B4" i="33"/>
  <c r="F12" i="33" l="1"/>
  <c r="F13" i="33"/>
  <c r="F14" i="33"/>
  <c r="F15" i="33"/>
  <c r="F16" i="33"/>
  <c r="F17" i="33"/>
  <c r="G12" i="33"/>
  <c r="G13" i="33"/>
  <c r="G14" i="33"/>
  <c r="G15" i="33"/>
  <c r="G16" i="33"/>
  <c r="G17" i="33"/>
  <c r="G6" i="1" l="1"/>
  <c r="F8" i="1"/>
  <c r="F7" i="1" s="1"/>
  <c r="H33" i="1"/>
  <c r="H34" i="1" s="1" a="1"/>
  <c r="H34" i="1" s="1"/>
  <c r="H28" i="1"/>
  <c r="H32" i="1" s="1" a="1"/>
  <c r="H32" i="1" s="1"/>
  <c r="H23" i="1"/>
  <c r="H25" i="1" s="1" a="1"/>
  <c r="H25" i="1" s="1"/>
  <c r="H18" i="1"/>
  <c r="H13" i="1"/>
  <c r="H15" i="1" s="1" a="1"/>
  <c r="H15" i="1" s="1"/>
  <c r="G33" i="1"/>
  <c r="G35" i="1" s="1" a="1"/>
  <c r="G35" i="1" s="1"/>
  <c r="G28" i="1"/>
  <c r="G30" i="1" s="1" a="1"/>
  <c r="G30" i="1" s="1"/>
  <c r="G23" i="1"/>
  <c r="G26" i="1" s="1" a="1"/>
  <c r="G26" i="1" s="1"/>
  <c r="G18" i="1"/>
  <c r="G22" i="1" s="1" a="1"/>
  <c r="G22" i="1" s="1"/>
  <c r="G13" i="1"/>
  <c r="G17" i="1" s="1" a="1"/>
  <c r="G17" i="1" s="1"/>
  <c r="F33" i="1"/>
  <c r="F35" i="1" s="1" a="1"/>
  <c r="F35" i="1" s="1"/>
  <c r="F28" i="1"/>
  <c r="F32" i="1" s="1" a="1"/>
  <c r="F32" i="1" s="1"/>
  <c r="F23" i="1"/>
  <c r="F25" i="1" s="1" a="1"/>
  <c r="F25" i="1" s="1"/>
  <c r="F18" i="1"/>
  <c r="F22" i="1" s="1" a="1"/>
  <c r="F22" i="1" s="1"/>
  <c r="F13" i="1"/>
  <c r="F14" i="1" s="1" a="1"/>
  <c r="F14" i="1" s="1"/>
  <c r="E33" i="1"/>
  <c r="E37" i="1" s="1" a="1"/>
  <c r="E37" i="1" s="1"/>
  <c r="E28" i="1"/>
  <c r="E32" i="1" s="1" a="1"/>
  <c r="E32" i="1" s="1"/>
  <c r="E23" i="1"/>
  <c r="E26" i="1" s="1" a="1"/>
  <c r="E26" i="1" s="1"/>
  <c r="E18" i="1"/>
  <c r="E22" i="1" s="1" a="1"/>
  <c r="E22" i="1" s="1"/>
  <c r="E13" i="1"/>
  <c r="E14" i="1" s="1" a="1"/>
  <c r="E14" i="1" s="1"/>
  <c r="D18" i="1"/>
  <c r="D21" i="1" s="1" a="1"/>
  <c r="D21" i="1" s="1"/>
  <c r="D13" i="1"/>
  <c r="D15" i="1" s="1" a="1"/>
  <c r="D15" i="1" s="1"/>
  <c r="D33" i="1"/>
  <c r="D35" i="1" s="1" a="1"/>
  <c r="D35" i="1" s="1"/>
  <c r="D28" i="1"/>
  <c r="D31" i="1" s="1" a="1"/>
  <c r="D31" i="1" s="1"/>
  <c r="D23" i="1"/>
  <c r="D26" i="1" s="1" a="1"/>
  <c r="D26" i="1" s="1"/>
  <c r="C33" i="1"/>
  <c r="C37" i="1" s="1" a="1"/>
  <c r="C37" i="1" s="1"/>
  <c r="C28" i="1"/>
  <c r="C30" i="1" s="1" a="1"/>
  <c r="C30" i="1" s="1"/>
  <c r="C23" i="1"/>
  <c r="C25" i="1" s="1" a="1"/>
  <c r="C25" i="1" s="1"/>
  <c r="C18" i="1"/>
  <c r="C19" i="1" s="1" a="1"/>
  <c r="C19" i="1" s="1"/>
  <c r="C13" i="1"/>
  <c r="C17" i="1" s="1" a="1"/>
  <c r="C17" i="1" s="1"/>
  <c r="B33" i="1"/>
  <c r="B34" i="1" s="1" a="1"/>
  <c r="B34" i="1" s="1"/>
  <c r="B28" i="1"/>
  <c r="B30" i="1" s="1" a="1"/>
  <c r="B30" i="1" s="1"/>
  <c r="B23" i="1"/>
  <c r="B26" i="1" s="1" a="1"/>
  <c r="B26" i="1" s="1"/>
  <c r="B18" i="1"/>
  <c r="B21" i="1" s="1" a="1"/>
  <c r="B21" i="1" s="1"/>
  <c r="B13" i="1"/>
  <c r="B15" i="1" s="1" a="1"/>
  <c r="B15" i="1" s="1"/>
  <c r="H8" i="1"/>
  <c r="H7" i="1" s="1"/>
  <c r="G8" i="1"/>
  <c r="G7" i="1" s="1"/>
  <c r="E8" i="1"/>
  <c r="E7" i="1" s="1"/>
  <c r="D8" i="1"/>
  <c r="D10" i="1" s="1" a="1"/>
  <c r="D10" i="1" s="1"/>
  <c r="C8" i="1"/>
  <c r="C7" i="1" s="1"/>
  <c r="B8" i="1"/>
  <c r="B7" i="1" s="1"/>
  <c r="F9" i="33"/>
  <c r="F10" i="33"/>
  <c r="F11" i="33"/>
  <c r="G9" i="33"/>
  <c r="G10" i="33"/>
  <c r="G11" i="33"/>
  <c r="G8" i="33"/>
  <c r="F8" i="33"/>
  <c r="G7" i="33"/>
  <c r="F7" i="33"/>
  <c r="G6" i="33"/>
  <c r="F6" i="33"/>
  <c r="G5" i="33"/>
  <c r="F5" i="33"/>
  <c r="G4" i="33"/>
  <c r="F4" i="33"/>
  <c r="B2" i="1"/>
  <c r="B4" i="1"/>
  <c r="F17" i="1" a="1"/>
  <c r="F17" i="1" s="1"/>
  <c r="H17" i="1" a="1"/>
  <c r="H17" i="1" s="1"/>
  <c r="H14" i="1" a="1"/>
  <c r="H14" i="1" s="1"/>
  <c r="E21" i="1" a="1"/>
  <c r="E21" i="1" s="1"/>
  <c r="G19" i="1" a="1"/>
  <c r="G19" i="1" s="1"/>
  <c r="G20" i="1" a="1"/>
  <c r="G20" i="1" s="1"/>
  <c r="G21" i="1" a="1"/>
  <c r="G21" i="1" s="1"/>
  <c r="D27" i="1" a="1"/>
  <c r="D27" i="1" s="1"/>
  <c r="F24" i="1" a="1"/>
  <c r="F24" i="1" s="1"/>
  <c r="F26" i="1" a="1"/>
  <c r="F26" i="1" s="1"/>
  <c r="H24" i="1" a="1"/>
  <c r="H24" i="1" s="1"/>
  <c r="E31" i="1" a="1"/>
  <c r="E31" i="1" s="1"/>
  <c r="G29" i="1" a="1"/>
  <c r="G29" i="1" s="1"/>
  <c r="B36" i="1" a="1"/>
  <c r="B36" i="1" s="1"/>
  <c r="D34" i="1" a="1"/>
  <c r="D34" i="1" s="1"/>
  <c r="H35" i="1" a="1"/>
  <c r="H35" i="1" s="1"/>
  <c r="H36" i="1" a="1"/>
  <c r="H36" i="1" s="1"/>
  <c r="H37" i="1" a="1"/>
  <c r="H37" i="1" s="1"/>
  <c r="E15" i="1" a="1"/>
  <c r="E15" i="1" s="1"/>
  <c r="E16" i="1" a="1"/>
  <c r="E16" i="1" s="1"/>
  <c r="E17" i="1" a="1"/>
  <c r="E17" i="1" s="1"/>
  <c r="D20" i="1" a="1"/>
  <c r="D20" i="1" s="1"/>
  <c r="D22" i="1" a="1"/>
  <c r="D22" i="1" s="1"/>
  <c r="H20" i="1" a="1"/>
  <c r="H20" i="1" s="1"/>
  <c r="H22" i="1" a="1"/>
  <c r="H22" i="1" s="1"/>
  <c r="H19" i="1" a="1"/>
  <c r="H19" i="1" s="1"/>
  <c r="H21" i="1" a="1"/>
  <c r="H21" i="1" s="1"/>
  <c r="C24" i="1" a="1"/>
  <c r="C24" i="1" s="1"/>
  <c r="C26" i="1" a="1"/>
  <c r="C26" i="1" s="1"/>
  <c r="C27" i="1" a="1"/>
  <c r="C27" i="1" s="1"/>
  <c r="G24" i="1" a="1"/>
  <c r="G24" i="1" s="1"/>
  <c r="G25" i="1" a="1"/>
  <c r="G25" i="1" s="1"/>
  <c r="G27" i="1" a="1"/>
  <c r="G27" i="1" s="1"/>
  <c r="B32" i="1" a="1"/>
  <c r="B32" i="1" s="1"/>
  <c r="B29" i="1" a="1"/>
  <c r="B29" i="1" s="1"/>
  <c r="D29" i="1" a="1"/>
  <c r="D29" i="1" s="1"/>
  <c r="D30" i="1" a="1"/>
  <c r="D30" i="1" s="1"/>
  <c r="D32" i="1" a="1"/>
  <c r="D32" i="1" s="1"/>
  <c r="F30" i="1" a="1"/>
  <c r="F30" i="1" s="1"/>
  <c r="F29" i="1" a="1"/>
  <c r="F29" i="1" s="1"/>
  <c r="F31" i="1" a="1"/>
  <c r="F31" i="1" s="1"/>
  <c r="E34" i="1" a="1"/>
  <c r="E34" i="1" s="1"/>
  <c r="E35" i="1" a="1"/>
  <c r="E35" i="1" s="1"/>
  <c r="E36" i="1" a="1"/>
  <c r="E36" i="1" s="1"/>
  <c r="F11" i="1" a="1"/>
  <c r="F11" i="1" s="1"/>
  <c r="F12" i="1" a="1"/>
  <c r="F12" i="1" s="1"/>
  <c r="F9" i="1" a="1"/>
  <c r="F9" i="1" s="1"/>
  <c r="F10" i="1" a="1"/>
  <c r="F10" i="1" s="1"/>
  <c r="H11" i="1" a="1"/>
  <c r="H11" i="1" s="1"/>
  <c r="H9" i="1" a="1"/>
  <c r="H9" i="1" s="1"/>
  <c r="C10" i="1" a="1"/>
  <c r="C10" i="1" s="1"/>
  <c r="C9" i="1" a="1"/>
  <c r="C9" i="1" s="1"/>
  <c r="C11" i="1" a="1"/>
  <c r="C11" i="1" s="1"/>
  <c r="D11" i="1" l="1" a="1"/>
  <c r="D11" i="1" s="1"/>
  <c r="F36" i="1" a="1"/>
  <c r="F36" i="1" s="1"/>
  <c r="D36" i="1" a="1"/>
  <c r="D36" i="1" s="1"/>
  <c r="G31" i="1" a="1"/>
  <c r="G31" i="1" s="1"/>
  <c r="C31" i="1" a="1"/>
  <c r="C31" i="1" s="1"/>
  <c r="H26" i="1" a="1"/>
  <c r="H26" i="1" s="1"/>
  <c r="E19" i="1" a="1"/>
  <c r="E19" i="1" s="1"/>
  <c r="F16" i="1" a="1"/>
  <c r="F16" i="1" s="1"/>
  <c r="D12" i="1" a="1"/>
  <c r="D12" i="1" s="1"/>
  <c r="F34" i="1" a="1"/>
  <c r="F34" i="1" s="1"/>
  <c r="F37" i="1" a="1"/>
  <c r="F37" i="1" s="1"/>
  <c r="D37" i="1" a="1"/>
  <c r="D37" i="1" s="1"/>
  <c r="G32" i="1" a="1"/>
  <c r="G32" i="1" s="1"/>
  <c r="H27" i="1" a="1"/>
  <c r="H27" i="1" s="1"/>
  <c r="E20" i="1" a="1"/>
  <c r="E20" i="1" s="1"/>
  <c r="F15" i="1" a="1"/>
  <c r="F15" i="1" s="1"/>
  <c r="C29" i="1" a="1"/>
  <c r="C29" i="1" s="1"/>
  <c r="G9" i="1" a="1"/>
  <c r="G9" i="1" s="1"/>
  <c r="H12" i="1" a="1"/>
  <c r="H12" i="1" s="1"/>
  <c r="H31" i="1" a="1"/>
  <c r="H31" i="1" s="1"/>
  <c r="B31" i="1" a="1"/>
  <c r="B31" i="1" s="1"/>
  <c r="E27" i="1" a="1"/>
  <c r="E27" i="1" s="1"/>
  <c r="C12" i="1" a="1"/>
  <c r="C12" i="1" s="1"/>
  <c r="H10" i="1" a="1"/>
  <c r="H10" i="1" s="1"/>
  <c r="H30" i="1" a="1"/>
  <c r="H30" i="1" s="1"/>
  <c r="C36" i="1" a="1"/>
  <c r="C36" i="1" s="1"/>
  <c r="C15" i="1" a="1"/>
  <c r="C15" i="1" s="1"/>
  <c r="C35" i="1" a="1"/>
  <c r="C35" i="1" s="1"/>
  <c r="E25" i="1" a="1"/>
  <c r="E25" i="1" s="1"/>
  <c r="B20" i="1" a="1"/>
  <c r="B20" i="1" s="1"/>
  <c r="G16" i="1" a="1"/>
  <c r="G16" i="1" s="1"/>
  <c r="E9" i="1" a="1"/>
  <c r="E9" i="1" s="1"/>
  <c r="G37" i="1" a="1"/>
  <c r="G37" i="1" s="1"/>
  <c r="F20" i="1" a="1"/>
  <c r="F20" i="1" s="1"/>
  <c r="D19" i="1" a="1"/>
  <c r="D19" i="1" s="1"/>
  <c r="G15" i="1" a="1"/>
  <c r="G15" i="1" s="1"/>
  <c r="E30" i="1" a="1"/>
  <c r="E30" i="1" s="1"/>
  <c r="F27" i="1" a="1"/>
  <c r="F27" i="1" s="1"/>
  <c r="D25" i="1" a="1"/>
  <c r="D25" i="1" s="1"/>
  <c r="H16" i="1" a="1"/>
  <c r="H16" i="1" s="1"/>
  <c r="D14" i="1" a="1"/>
  <c r="D14" i="1" s="1"/>
  <c r="D16" i="1" a="1"/>
  <c r="D16" i="1" s="1"/>
  <c r="E11" i="1" a="1"/>
  <c r="E11" i="1" s="1"/>
  <c r="G36" i="1" a="1"/>
  <c r="G36" i="1" s="1"/>
  <c r="F21" i="1" a="1"/>
  <c r="F21" i="1" s="1"/>
  <c r="B19" i="1" a="1"/>
  <c r="B19" i="1" s="1"/>
  <c r="C16" i="1" a="1"/>
  <c r="C16" i="1" s="1"/>
  <c r="E29" i="1" a="1"/>
  <c r="E29" i="1" s="1"/>
  <c r="E12" i="1" a="1"/>
  <c r="E12" i="1" s="1"/>
  <c r="G34" i="1" a="1"/>
  <c r="G34" i="1" s="1"/>
  <c r="C34" i="1" a="1"/>
  <c r="C34" i="1" s="1"/>
  <c r="H29" i="1" a="1"/>
  <c r="H29" i="1" s="1"/>
  <c r="E24" i="1" a="1"/>
  <c r="E24" i="1" s="1"/>
  <c r="F19" i="1" a="1"/>
  <c r="F19" i="1" s="1"/>
  <c r="B22" i="1" a="1"/>
  <c r="B22" i="1" s="1"/>
  <c r="G14" i="1" a="1"/>
  <c r="G14" i="1" s="1"/>
  <c r="C14" i="1" a="1"/>
  <c r="C14" i="1" s="1"/>
  <c r="D17" i="1" a="1"/>
  <c r="D17" i="1" s="1"/>
  <c r="G12" i="1" a="1"/>
  <c r="G12" i="1" s="1"/>
  <c r="E10" i="1" a="1"/>
  <c r="E10" i="1" s="1"/>
  <c r="C22" i="1" a="1"/>
  <c r="C22" i="1" s="1"/>
  <c r="G11" i="1" a="1"/>
  <c r="G11" i="1" s="1"/>
  <c r="G10" i="1" a="1"/>
  <c r="G10" i="1" s="1"/>
  <c r="B35" i="1" a="1"/>
  <c r="B35" i="1" s="1"/>
  <c r="C32" i="1" a="1"/>
  <c r="C32" i="1" s="1"/>
  <c r="D24" i="1" a="1"/>
  <c r="D24" i="1" s="1"/>
  <c r="B25" i="1" a="1"/>
  <c r="B25" i="1" s="1"/>
  <c r="C20" i="1" a="1"/>
  <c r="C20" i="1" s="1"/>
  <c r="B24" i="1" a="1"/>
  <c r="B24" i="1" s="1"/>
  <c r="B37" i="1" a="1"/>
  <c r="B37" i="1" s="1"/>
  <c r="B27" i="1" a="1"/>
  <c r="B27" i="1" s="1"/>
  <c r="C21" i="1" a="1"/>
  <c r="C21" i="1" s="1"/>
  <c r="B17" i="1" a="1"/>
  <c r="B17" i="1" s="1"/>
  <c r="D7" i="1"/>
  <c r="D9" i="1" a="1"/>
  <c r="D9" i="1" s="1"/>
  <c r="B14" i="1" a="1"/>
  <c r="B14" i="1" s="1"/>
  <c r="B10" i="1" a="1"/>
  <c r="B10" i="1" s="1"/>
  <c r="B16" i="1" a="1"/>
  <c r="B16" i="1" s="1"/>
  <c r="B12" i="1" a="1"/>
  <c r="B12" i="1" s="1"/>
  <c r="B9" i="1" a="1"/>
  <c r="B9" i="1" s="1"/>
  <c r="B11" i="1" a="1"/>
  <c r="B11" i="1" s="1"/>
</calcChain>
</file>

<file path=xl/sharedStrings.xml><?xml version="1.0" encoding="utf-8"?>
<sst xmlns="http://schemas.openxmlformats.org/spreadsheetml/2006/main" count="44" uniqueCount="42">
  <si>
    <t>HOMEWORK LIST</t>
  </si>
  <si>
    <t>Date Due</t>
  </si>
  <si>
    <t>Class</t>
  </si>
  <si>
    <t>Assignment</t>
  </si>
  <si>
    <t>Calendar Entry</t>
  </si>
  <si>
    <t>Day</t>
  </si>
  <si>
    <t>Month</t>
  </si>
  <si>
    <t>TIPS:</t>
  </si>
  <si>
    <t>Assignments entered on this sheet are automatically added to the Homework Calendar. The max number of  assignments shown on the calendar for each day is four. You can also use the filter buttons in the table to the left of these tips to display your homework list for a specific due date, class, or both.</t>
  </si>
  <si>
    <t>ENTER MONTH:</t>
  </si>
  <si>
    <t>ENTER YEAR:</t>
  </si>
  <si>
    <t>ENTER START DAY:</t>
  </si>
  <si>
    <t>Scholarship Search Tracker</t>
  </si>
  <si>
    <t>Scholarship Opportunities</t>
  </si>
  <si>
    <t>Requirements</t>
  </si>
  <si>
    <t>Additional</t>
  </si>
  <si>
    <t>Name of Scholarship</t>
  </si>
  <si>
    <t>Website or contact information</t>
  </si>
  <si>
    <t>Amount</t>
  </si>
  <si>
    <t>Deadline</t>
  </si>
  <si>
    <t>Application</t>
  </si>
  <si>
    <t>Essays</t>
  </si>
  <si>
    <t>Letters of Rec</t>
  </si>
  <si>
    <t>Transcripts</t>
  </si>
  <si>
    <t>Resume</t>
  </si>
  <si>
    <t>Other</t>
  </si>
  <si>
    <t>Comments</t>
  </si>
  <si>
    <t>Status (Applied, Earned, etc.)</t>
  </si>
  <si>
    <t>Thank you note sent</t>
  </si>
  <si>
    <t>Scholarship Example</t>
  </si>
  <si>
    <t>Yes</t>
  </si>
  <si>
    <t>Yes (2)</t>
  </si>
  <si>
    <t>Yes (3)</t>
  </si>
  <si>
    <t>No</t>
  </si>
  <si>
    <t>FAFSA required</t>
  </si>
  <si>
    <t>Applied</t>
  </si>
  <si>
    <t>scholarshipexample.com</t>
  </si>
  <si>
    <t>NOTE:  Change the month and year on the right hand side to view the scholarships entered on the Scholarship Search Tracker with deadlines for that month.</t>
  </si>
  <si>
    <t>Use this tool to keep track of the scholarships for which you will apply, customizing the columns to fit your needs.  Once the scholarships have been added here, they will also show on the Calendar tab.</t>
  </si>
  <si>
    <t>Sunday</t>
  </si>
  <si>
    <t>October</t>
  </si>
  <si>
    <t>Applied October 8th - login is Scholarship13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</si>
</sst>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aaaa"/>
    <numFmt numFmtId="165" formatCode="dd"/>
  </numFmts>
  <fonts count="26" x14ac:knownFonts="1">
    <font>
      <sz val="10"/>
      <color theme="3"/>
      <name val="Calibri"/>
      <family val="1"/>
      <scheme val="minor"/>
    </font>
    <font>
      <sz val="11"/>
      <color theme="1"/>
      <name val="Calibri"/>
      <family val="2"/>
      <scheme val="minor"/>
    </font>
    <font>
      <b/>
      <sz val="11"/>
      <color theme="0"/>
      <name val="Calibri"/>
      <family val="2"/>
      <scheme val="minor"/>
    </font>
    <font>
      <b/>
      <sz val="36"/>
      <color theme="3"/>
      <name val="Calibri"/>
      <family val="2"/>
      <scheme val="major"/>
    </font>
    <font>
      <b/>
      <sz val="38"/>
      <color theme="3"/>
      <name val="Calibri"/>
      <family val="2"/>
      <scheme val="major"/>
    </font>
    <font>
      <b/>
      <sz val="32"/>
      <color theme="3"/>
      <name val="Calibri"/>
      <family val="2"/>
      <scheme val="major"/>
    </font>
    <font>
      <sz val="11"/>
      <color rgb="FF3F3F76"/>
      <name val="Calibri"/>
      <family val="2"/>
      <scheme val="minor"/>
    </font>
    <font>
      <b/>
      <sz val="13"/>
      <color theme="3"/>
      <name val="Calibri"/>
      <family val="1"/>
      <scheme val="major"/>
    </font>
    <font>
      <sz val="10"/>
      <color theme="3"/>
      <name val="Calibri"/>
      <family val="1"/>
      <scheme val="minor"/>
    </font>
    <font>
      <sz val="9"/>
      <color theme="3"/>
      <name val="Calibri"/>
      <family val="1"/>
      <scheme val="minor"/>
    </font>
    <font>
      <b/>
      <sz val="10"/>
      <color theme="3"/>
      <name val="Calibri"/>
      <family val="2"/>
      <scheme val="minor"/>
    </font>
    <font>
      <b/>
      <sz val="12"/>
      <color theme="3"/>
      <name val="Calibri"/>
      <family val="1"/>
      <scheme val="major"/>
    </font>
    <font>
      <sz val="10"/>
      <color theme="3"/>
      <name val="Calibri"/>
      <family val="2"/>
      <scheme val="minor"/>
    </font>
    <font>
      <sz val="10"/>
      <color rgb="FFFF0000"/>
      <name val="Calibri"/>
      <family val="1"/>
      <scheme val="minor"/>
    </font>
    <font>
      <sz val="36"/>
      <color theme="3"/>
      <name val="Calibri"/>
      <family val="1"/>
      <scheme val="major"/>
    </font>
    <font>
      <sz val="22"/>
      <color theme="3"/>
      <name val="Calibri"/>
      <family val="1"/>
      <scheme val="major"/>
    </font>
    <font>
      <b/>
      <sz val="12"/>
      <color theme="0"/>
      <name val="Calibri"/>
      <family val="2"/>
      <scheme val="minor"/>
    </font>
    <font>
      <sz val="12"/>
      <color theme="3"/>
      <name val="Calibri"/>
      <family val="2"/>
      <scheme val="major"/>
    </font>
    <font>
      <sz val="12"/>
      <color theme="3"/>
      <name val="Calibri"/>
      <family val="2"/>
      <scheme val="minor"/>
    </font>
    <font>
      <u/>
      <sz val="11"/>
      <color theme="10"/>
      <name val="Calibri"/>
      <family val="2"/>
      <scheme val="minor"/>
    </font>
    <font>
      <sz val="11"/>
      <color theme="1"/>
      <name val="Calibri"/>
      <family val="2"/>
    </font>
    <font>
      <b/>
      <sz val="11"/>
      <color theme="1"/>
      <name val="Calibri"/>
      <family val="2"/>
    </font>
    <font>
      <b/>
      <sz val="10"/>
      <color theme="1"/>
      <name val="Calibri"/>
      <family val="2"/>
    </font>
    <font>
      <sz val="10"/>
      <color theme="1"/>
      <name val="Calibri"/>
      <family val="2"/>
    </font>
    <font>
      <i/>
      <sz val="10"/>
      <color theme="1"/>
      <name val="Calibri"/>
      <family val="2"/>
    </font>
    <font>
      <b/>
      <sz val="18"/>
      <color theme="1"/>
      <name val="Calibri"/>
      <family val="2"/>
    </font>
  </fonts>
  <fills count="7">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3"/>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medium">
        <color theme="0"/>
      </left>
      <right style="medium">
        <color theme="0"/>
      </right>
      <top/>
      <bottom style="thin">
        <color theme="0" tint="-0.24994659260841701"/>
      </bottom>
      <diagonal/>
    </border>
    <border>
      <left/>
      <right style="thick">
        <color theme="2" tint="-9.9948118533890809E-2"/>
      </right>
      <top/>
      <bottom/>
      <diagonal/>
    </border>
    <border>
      <left/>
      <right style="thick">
        <color theme="2" tint="-9.9948118533890809E-2"/>
      </right>
      <top/>
      <bottom style="medium">
        <color theme="2" tint="-9.9948118533890809E-2"/>
      </bottom>
      <diagonal/>
    </border>
    <border>
      <left/>
      <right style="thick">
        <color theme="2" tint="-9.9948118533890809E-2"/>
      </right>
      <top style="medium">
        <color theme="2" tint="-9.9948118533890809E-2"/>
      </top>
      <bottom style="medium">
        <color theme="2" tint="-9.9948118533890809E-2"/>
      </bottom>
      <diagonal/>
    </border>
    <border>
      <left/>
      <right style="thick">
        <color theme="2" tint="-9.9948118533890809E-2"/>
      </right>
      <top style="medium">
        <color theme="2" tint="-9.9948118533890809E-2"/>
      </top>
      <bottom/>
      <diagonal/>
    </border>
    <border>
      <left style="thick">
        <color theme="0"/>
      </left>
      <right/>
      <top/>
      <bottom/>
      <diagonal/>
    </border>
    <border>
      <left/>
      <right style="thick">
        <color theme="0"/>
      </right>
      <top/>
      <bottom/>
      <diagonal/>
    </border>
    <border>
      <left/>
      <right/>
      <top style="thick">
        <color theme="2" tint="-9.9948118533890809E-2"/>
      </top>
      <bottom/>
      <diagonal/>
    </border>
    <border>
      <left/>
      <right style="thick">
        <color theme="0"/>
      </right>
      <top style="thick">
        <color theme="2" tint="-9.9948118533890809E-2"/>
      </top>
      <bottom/>
      <diagonal/>
    </border>
    <border>
      <left style="thick">
        <color theme="0"/>
      </left>
      <right/>
      <top style="thick">
        <color theme="2" tint="-9.9948118533890809E-2"/>
      </top>
      <bottom/>
      <diagonal/>
    </border>
    <border>
      <left/>
      <right style="thick">
        <color theme="2" tint="-9.9948118533890809E-2"/>
      </right>
      <top style="thick">
        <color theme="2" tint="-9.9948118533890809E-2"/>
      </top>
      <bottom/>
      <diagonal/>
    </border>
    <border>
      <left style="thin">
        <color theme="0" tint="-0.24994659260841701"/>
      </left>
      <right style="medium">
        <color theme="0"/>
      </right>
      <top/>
      <bottom style="thin">
        <color theme="0" tint="-0.24994659260841701"/>
      </bottom>
      <diagonal/>
    </border>
    <border>
      <left style="medium">
        <color theme="0"/>
      </left>
      <right style="thin">
        <color theme="0" tint="-0.24994659260841701"/>
      </right>
      <top/>
      <bottom style="thin">
        <color theme="0" tint="-0.24994659260841701"/>
      </bottom>
      <diagonal/>
    </border>
    <border>
      <left style="thick">
        <color theme="2" tint="-9.9887081514938816E-2"/>
      </left>
      <right/>
      <top style="thick">
        <color theme="2" tint="-9.9948118533890809E-2"/>
      </top>
      <bottom/>
      <diagonal/>
    </border>
    <border>
      <left style="thick">
        <color theme="2" tint="-9.9887081514938816E-2"/>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6" fillId="2" borderId="1" applyNumberFormat="0" applyAlignment="0" applyProtection="0"/>
    <xf numFmtId="0" fontId="3" fillId="0" borderId="0" applyNumberFormat="0" applyFill="0" applyBorder="0" applyAlignment="0" applyProtection="0"/>
    <xf numFmtId="0" fontId="14" fillId="0" borderId="0" applyNumberFormat="0" applyProtection="0">
      <alignment horizontal="left" vertical="center"/>
    </xf>
    <xf numFmtId="0" fontId="7" fillId="0" borderId="0" applyNumberFormat="0" applyFill="0" applyBorder="0" applyProtection="0">
      <alignment horizontal="left" vertical="center"/>
    </xf>
    <xf numFmtId="0" fontId="15" fillId="0" borderId="0" applyNumberFormat="0" applyProtection="0">
      <alignment horizontal="center" vertical="center"/>
    </xf>
    <xf numFmtId="0" fontId="17"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 fillId="0" borderId="0"/>
    <xf numFmtId="44" fontId="1" fillId="0" borderId="0" applyFont="0" applyFill="0" applyBorder="0" applyAlignment="0" applyProtection="0"/>
    <xf numFmtId="0" fontId="19" fillId="0" borderId="0" applyNumberFormat="0" applyFill="0" applyBorder="0" applyAlignment="0" applyProtection="0"/>
    <xf numFmtId="0" fontId="20" fillId="0" borderId="0"/>
  </cellStyleXfs>
  <cellXfs count="77">
    <xf numFmtId="0" fontId="0" fillId="0" borderId="0" xfId="0">
      <alignment vertical="center"/>
    </xf>
    <xf numFmtId="0" fontId="0" fillId="3" borderId="0" xfId="0" applyFill="1">
      <alignment vertical="center"/>
    </xf>
    <xf numFmtId="165" fontId="17" fillId="0" borderId="2" xfId="6" applyNumberFormat="1" applyBorder="1" applyAlignment="1">
      <alignment horizontal="left" vertical="center" indent="1"/>
    </xf>
    <xf numFmtId="0" fontId="14" fillId="0" borderId="0" xfId="3" applyFill="1">
      <alignment horizontal="left" vertical="center"/>
    </xf>
    <xf numFmtId="0" fontId="0" fillId="0" borderId="0" xfId="0" applyFill="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14" fontId="0" fillId="0" borderId="0" xfId="0" applyNumberFormat="1" applyFont="1" applyFill="1" applyBorder="1" applyAlignment="1">
      <alignment vertical="center"/>
    </xf>
    <xf numFmtId="164" fontId="7" fillId="3" borderId="5" xfId="4" applyNumberFormat="1" applyFill="1" applyBorder="1" applyAlignment="1">
      <alignment horizontal="left" vertical="center" indent="1"/>
    </xf>
    <xf numFmtId="0" fontId="0" fillId="4" borderId="0" xfId="0" applyFill="1" applyBorder="1">
      <alignment vertical="center"/>
    </xf>
    <xf numFmtId="0" fontId="0" fillId="0" borderId="0" xfId="0" applyFont="1" applyFill="1" applyAlignment="1">
      <alignment vertical="center"/>
    </xf>
    <xf numFmtId="0" fontId="0" fillId="0" borderId="0" xfId="0" applyFill="1" applyAlignment="1">
      <alignment horizontal="left" vertical="center" indent="1"/>
    </xf>
    <xf numFmtId="14" fontId="0" fillId="0" borderId="0" xfId="0" applyNumberFormat="1" applyFont="1" applyFill="1" applyBorder="1" applyAlignment="1">
      <alignment horizontal="left" vertical="center" indent="1"/>
    </xf>
    <xf numFmtId="0" fontId="9" fillId="0" borderId="3" xfId="0" applyFont="1" applyFill="1" applyBorder="1" applyAlignment="1">
      <alignment horizontal="left" vertical="center" indent="1"/>
    </xf>
    <xf numFmtId="0" fontId="9" fillId="0" borderId="4" xfId="0" applyFont="1" applyFill="1" applyBorder="1" applyAlignment="1">
      <alignment horizontal="left" vertical="center" indent="1"/>
    </xf>
    <xf numFmtId="0" fontId="0" fillId="3" borderId="0" xfId="0" applyFill="1" applyAlignment="1">
      <alignment vertical="center"/>
    </xf>
    <xf numFmtId="0" fontId="0" fillId="3" borderId="0" xfId="0" applyFill="1" applyBorder="1" applyAlignment="1">
      <alignment vertical="center"/>
    </xf>
    <xf numFmtId="0" fontId="2" fillId="3" borderId="0" xfId="6" applyFont="1" applyFill="1" applyAlignment="1">
      <alignment horizontal="left" vertical="center" indent="2"/>
    </xf>
    <xf numFmtId="0" fontId="0" fillId="4" borderId="11" xfId="7" applyFont="1" applyFill="1" applyBorder="1" applyAlignment="1">
      <alignment horizontal="right" vertical="top" indent="1"/>
    </xf>
    <xf numFmtId="0" fontId="11" fillId="0" borderId="0" xfId="4" applyFont="1" applyFill="1" applyBorder="1" applyAlignment="1">
      <alignment horizontal="left" vertical="center" indent="1"/>
    </xf>
    <xf numFmtId="0" fontId="11" fillId="0" borderId="0" xfId="4" applyFont="1" applyFill="1" applyBorder="1">
      <alignment horizontal="left" vertical="center"/>
    </xf>
    <xf numFmtId="0" fontId="16" fillId="6" borderId="0" xfId="6" applyFont="1" applyFill="1" applyAlignment="1">
      <alignment horizontal="left" vertical="center" indent="1"/>
    </xf>
    <xf numFmtId="0" fontId="14" fillId="0" borderId="0" xfId="3" applyFill="1" applyAlignment="1">
      <alignment horizontal="left" vertical="center" indent="1"/>
    </xf>
    <xf numFmtId="0" fontId="0" fillId="0" borderId="0" xfId="0" applyFont="1" applyFill="1" applyBorder="1" applyAlignment="1">
      <alignment horizontal="left" vertical="center" indent="1"/>
    </xf>
    <xf numFmtId="0" fontId="7" fillId="0" borderId="0" xfId="4" applyFill="1" applyBorder="1">
      <alignment horizontal="left" vertical="center"/>
    </xf>
    <xf numFmtId="0" fontId="18" fillId="5" borderId="7" xfId="0" applyFont="1" applyFill="1" applyBorder="1" applyAlignment="1">
      <alignment horizontal="left" vertical="center" indent="1"/>
    </xf>
    <xf numFmtId="0" fontId="18" fillId="5" borderId="9" xfId="0" applyFont="1" applyFill="1" applyBorder="1" applyAlignment="1">
      <alignment horizontal="left" vertical="center" indent="1"/>
    </xf>
    <xf numFmtId="0" fontId="0" fillId="4" borderId="12" xfId="0" applyFont="1" applyFill="1" applyBorder="1">
      <alignment vertical="center"/>
    </xf>
    <xf numFmtId="0" fontId="0" fillId="4" borderId="13" xfId="0" applyFont="1" applyFill="1" applyBorder="1">
      <alignment vertical="center"/>
    </xf>
    <xf numFmtId="0" fontId="0" fillId="4" borderId="14" xfId="0" applyFont="1" applyFill="1" applyBorder="1" applyAlignment="1">
      <alignment horizontal="left" vertical="center" indent="1"/>
    </xf>
    <xf numFmtId="0" fontId="0" fillId="4" borderId="15" xfId="0" applyFont="1" applyFill="1" applyBorder="1">
      <alignment vertical="center"/>
    </xf>
    <xf numFmtId="164" fontId="7" fillId="3" borderId="16" xfId="4" applyNumberFormat="1" applyFill="1" applyBorder="1" applyAlignment="1">
      <alignment horizontal="left" vertical="center" indent="1"/>
    </xf>
    <xf numFmtId="164" fontId="7" fillId="3" borderId="17" xfId="4" applyNumberFormat="1" applyFill="1" applyBorder="1" applyAlignment="1">
      <alignment horizontal="left" vertical="center" indent="1"/>
    </xf>
    <xf numFmtId="0" fontId="0" fillId="4" borderId="18" xfId="0" applyFont="1" applyFill="1" applyBorder="1">
      <alignment vertical="center"/>
    </xf>
    <xf numFmtId="0" fontId="0" fillId="4" borderId="19" xfId="0" applyFill="1" applyBorder="1">
      <alignment vertical="center"/>
    </xf>
    <xf numFmtId="14" fontId="0" fillId="0" borderId="0" xfId="0" applyNumberFormat="1" applyFill="1" applyAlignment="1">
      <alignment horizontal="left" vertical="center" indent="1"/>
    </xf>
    <xf numFmtId="0" fontId="0" fillId="0" borderId="0" xfId="7" applyNumberFormat="1" applyFont="1" applyFill="1" applyAlignment="1">
      <alignment horizontal="left" vertical="center"/>
    </xf>
    <xf numFmtId="0" fontId="3" fillId="0" borderId="0" xfId="2" applyNumberFormat="1" applyFill="1" applyAlignment="1">
      <alignment horizontal="left" vertical="center"/>
    </xf>
    <xf numFmtId="0" fontId="11" fillId="0" borderId="0" xfId="4" applyNumberFormat="1" applyFont="1" applyFill="1" applyBorder="1" applyAlignment="1">
      <alignment horizontal="left" vertical="center" indent="1"/>
    </xf>
    <xf numFmtId="0" fontId="17" fillId="4" borderId="10" xfId="6" applyFill="1" applyBorder="1" applyAlignment="1">
      <alignment horizontal="left" vertical="center" indent="1"/>
    </xf>
    <xf numFmtId="0" fontId="25" fillId="0" borderId="0" xfId="12" applyFont="1" applyAlignment="1" applyProtection="1">
      <alignment horizontal="left" vertical="center"/>
      <protection locked="0"/>
    </xf>
    <xf numFmtId="0" fontId="20" fillId="0" borderId="0" xfId="12" applyProtection="1">
      <protection locked="0"/>
    </xf>
    <xf numFmtId="0" fontId="22" fillId="0" borderId="0" xfId="12" applyFont="1" applyAlignment="1" applyProtection="1">
      <alignment horizontal="left" vertical="center"/>
      <protection locked="0"/>
    </xf>
    <xf numFmtId="0" fontId="22" fillId="0" borderId="24" xfId="12" applyFont="1" applyBorder="1" applyAlignment="1" applyProtection="1">
      <alignment horizontal="center" vertical="center" textRotation="90" wrapText="1"/>
      <protection locked="0"/>
    </xf>
    <xf numFmtId="0" fontId="22" fillId="0" borderId="24" xfId="12" applyFont="1" applyBorder="1" applyAlignment="1" applyProtection="1">
      <alignment horizontal="center" vertical="center" wrapText="1"/>
      <protection locked="0"/>
    </xf>
    <xf numFmtId="0" fontId="24" fillId="0" borderId="23" xfId="12" applyFont="1" applyBorder="1" applyAlignment="1" applyProtection="1">
      <alignment horizontal="center" vertical="center" wrapText="1"/>
      <protection locked="0"/>
    </xf>
    <xf numFmtId="0" fontId="23" fillId="0" borderId="23" xfId="12" applyFont="1" applyBorder="1" applyProtection="1">
      <protection locked="0"/>
    </xf>
    <xf numFmtId="0" fontId="23" fillId="0" borderId="23" xfId="12" applyFont="1" applyBorder="1" applyAlignment="1" applyProtection="1">
      <alignment horizontal="center" vertical="center" wrapText="1"/>
      <protection locked="0"/>
    </xf>
    <xf numFmtId="0" fontId="0" fillId="0" borderId="0" xfId="0" applyProtection="1">
      <alignment vertical="center"/>
      <protection locked="0"/>
    </xf>
    <xf numFmtId="6" fontId="24" fillId="0" borderId="23" xfId="12" applyNumberFormat="1" applyFont="1" applyBorder="1" applyAlignment="1" applyProtection="1">
      <alignment horizontal="center" vertical="center" wrapText="1"/>
      <protection locked="0"/>
    </xf>
    <xf numFmtId="14" fontId="24" fillId="0" borderId="23" xfId="12" applyNumberFormat="1" applyFont="1" applyBorder="1" applyAlignment="1" applyProtection="1">
      <alignment horizontal="center" vertical="center" wrapText="1"/>
      <protection locked="0"/>
    </xf>
    <xf numFmtId="14" fontId="23" fillId="0" borderId="23" xfId="12" applyNumberFormat="1" applyFont="1" applyBorder="1" applyProtection="1">
      <protection locked="0"/>
    </xf>
    <xf numFmtId="14" fontId="23" fillId="0" borderId="23" xfId="12" applyNumberFormat="1" applyFont="1" applyBorder="1" applyAlignment="1" applyProtection="1">
      <alignment horizontal="center" vertical="center" wrapText="1"/>
      <protection locked="0"/>
    </xf>
    <xf numFmtId="0" fontId="0" fillId="0" borderId="0" xfId="0" applyProtection="1">
      <alignment vertical="center"/>
    </xf>
    <xf numFmtId="0" fontId="25" fillId="0" borderId="0" xfId="12" applyFont="1" applyAlignment="1" applyProtection="1">
      <alignment horizontal="left" vertical="center"/>
    </xf>
    <xf numFmtId="0" fontId="20" fillId="0" borderId="0" xfId="12" applyProtection="1"/>
    <xf numFmtId="0" fontId="22" fillId="0" borderId="24" xfId="12" applyFont="1" applyBorder="1" applyAlignment="1" applyProtection="1">
      <alignment horizontal="center" vertical="center" wrapText="1"/>
    </xf>
    <xf numFmtId="14" fontId="22" fillId="0" borderId="24" xfId="12" applyNumberFormat="1" applyFont="1" applyBorder="1" applyAlignment="1" applyProtection="1">
      <alignment horizontal="center" vertical="center" wrapText="1"/>
    </xf>
    <xf numFmtId="0" fontId="21" fillId="0" borderId="20" xfId="12" applyFont="1" applyBorder="1" applyAlignment="1" applyProtection="1">
      <alignment horizontal="center" vertical="center"/>
      <protection locked="0"/>
    </xf>
    <xf numFmtId="0" fontId="21" fillId="0" borderId="21" xfId="12" applyFont="1" applyBorder="1" applyAlignment="1" applyProtection="1">
      <alignment horizontal="center" vertical="center"/>
      <protection locked="0"/>
    </xf>
    <xf numFmtId="0" fontId="21" fillId="0" borderId="22" xfId="12" applyFont="1" applyBorder="1" applyAlignment="1" applyProtection="1">
      <alignment horizontal="center" vertical="center"/>
      <protection locked="0"/>
    </xf>
    <xf numFmtId="0" fontId="21" fillId="0" borderId="20" xfId="12" applyFont="1" applyBorder="1" applyAlignment="1" applyProtection="1">
      <alignment horizontal="center" vertical="center"/>
    </xf>
    <xf numFmtId="0" fontId="21" fillId="0" borderId="21" xfId="12" applyFont="1" applyBorder="1" applyAlignment="1" applyProtection="1">
      <alignment horizontal="center" vertical="center"/>
    </xf>
    <xf numFmtId="0" fontId="22" fillId="0" borderId="0" xfId="12" applyFont="1" applyAlignment="1" applyProtection="1">
      <alignment horizontal="left" vertical="center" wrapText="1"/>
    </xf>
    <xf numFmtId="0" fontId="0" fillId="0" borderId="0" xfId="0" applyAlignment="1" applyProtection="1">
      <alignment horizontal="left" vertical="center"/>
    </xf>
    <xf numFmtId="0" fontId="0" fillId="3" borderId="0" xfId="0" applyFont="1" applyFill="1" applyAlignment="1">
      <alignment horizontal="left" vertical="center" wrapText="1" indent="1"/>
    </xf>
    <xf numFmtId="0" fontId="13" fillId="4" borderId="10" xfId="0" applyFont="1" applyFill="1" applyBorder="1" applyAlignment="1">
      <alignment horizontal="center" vertical="center"/>
    </xf>
    <xf numFmtId="0" fontId="13" fillId="4" borderId="6" xfId="0" applyFont="1" applyFill="1" applyBorder="1" applyAlignment="1">
      <alignment horizontal="center" vertical="center"/>
    </xf>
    <xf numFmtId="0" fontId="18" fillId="5" borderId="8" xfId="0" applyFont="1" applyFill="1" applyBorder="1" applyAlignment="1">
      <alignment horizontal="left" vertical="center" indent="1"/>
    </xf>
    <xf numFmtId="0" fontId="4" fillId="4" borderId="19" xfId="2" applyFont="1" applyFill="1" applyBorder="1" applyAlignment="1">
      <alignment horizontal="left" vertical="center" indent="1"/>
    </xf>
    <xf numFmtId="0" fontId="4" fillId="4" borderId="0" xfId="2" applyFont="1" applyFill="1" applyBorder="1" applyAlignment="1">
      <alignment horizontal="left" vertical="center" indent="1"/>
    </xf>
    <xf numFmtId="0" fontId="5" fillId="4" borderId="19" xfId="2" applyFont="1" applyFill="1" applyBorder="1" applyAlignment="1">
      <alignment horizontal="left" indent="1"/>
    </xf>
    <xf numFmtId="0" fontId="5" fillId="4" borderId="0" xfId="2" applyFont="1" applyFill="1" applyBorder="1" applyAlignment="1">
      <alignment horizontal="left" indent="1"/>
    </xf>
    <xf numFmtId="0" fontId="10" fillId="4" borderId="0" xfId="0" applyFont="1" applyFill="1" applyBorder="1" applyAlignment="1">
      <alignment horizontal="left" vertical="top" wrapText="1" indent="1"/>
    </xf>
    <xf numFmtId="0" fontId="12" fillId="4" borderId="0" xfId="0" applyFont="1" applyFill="1" applyBorder="1" applyAlignment="1">
      <alignment horizontal="left" vertical="top" wrapText="1" indent="1"/>
    </xf>
    <xf numFmtId="0" fontId="12" fillId="4" borderId="11" xfId="0" applyFont="1" applyFill="1" applyBorder="1" applyAlignment="1">
      <alignment horizontal="left" vertical="top" wrapText="1" indent="1"/>
    </xf>
    <xf numFmtId="0" fontId="17" fillId="4" borderId="10" xfId="6" applyFill="1" applyBorder="1" applyAlignment="1">
      <alignment horizontal="left" vertical="center" indent="1"/>
    </xf>
  </cellXfs>
  <cellStyles count="13">
    <cellStyle name="Currency 2" xfId="10" xr:uid="{00000000-0005-0000-0000-000000000000}"/>
    <cellStyle name="Followed Hyperlink" xfId="8" builtinId="9" customBuiltin="1"/>
    <cellStyle name="Heading 1" xfId="3" builtinId="16" customBuiltin="1"/>
    <cellStyle name="Heading 2" xfId="4" builtinId="17" customBuiltin="1"/>
    <cellStyle name="Heading 3" xfId="5" builtinId="18" customBuiltin="1"/>
    <cellStyle name="Heading 4" xfId="6" builtinId="19" customBuiltin="1"/>
    <cellStyle name="Hyperlink" xfId="7" builtinId="8" customBuiltin="1"/>
    <cellStyle name="Hyperlink 2" xfId="11" xr:uid="{00000000-0005-0000-0000-000007000000}"/>
    <cellStyle name="Input" xfId="1" builtinId="20" customBuiltin="1"/>
    <cellStyle name="Normal" xfId="0" builtinId="0" customBuiltin="1"/>
    <cellStyle name="Normal 2" xfId="9" xr:uid="{00000000-0005-0000-0000-00000A000000}"/>
    <cellStyle name="Normal 3" xfId="12" xr:uid="{00000000-0005-0000-0000-00000B000000}"/>
    <cellStyle name="Title" xfId="2" builtinId="15" customBuiltin="1"/>
  </cellStyles>
  <dxfs count="16">
    <dxf>
      <font>
        <color theme="0"/>
      </font>
      <fill>
        <patternFill>
          <bgColor theme="9"/>
        </patternFill>
      </fill>
    </dxf>
    <dxf>
      <font>
        <color theme="0"/>
      </font>
      <fill>
        <patternFill>
          <bgColor theme="3"/>
        </patternFill>
      </fill>
    </dxf>
    <dxf>
      <font>
        <color theme="0"/>
      </font>
      <fill>
        <patternFill>
          <bgColor theme="8"/>
        </patternFill>
      </fill>
    </dxf>
    <dxf>
      <font>
        <color theme="0"/>
      </font>
      <fill>
        <patternFill>
          <bgColor theme="7"/>
        </patternFill>
      </fill>
    </dxf>
    <dxf>
      <font>
        <color theme="0"/>
      </font>
      <fill>
        <patternFill>
          <bgColor theme="6"/>
        </patternFill>
      </fill>
    </dxf>
    <dxf>
      <font>
        <color theme="0"/>
      </font>
      <fill>
        <patternFill>
          <bgColor theme="5"/>
        </patternFill>
      </fill>
    </dxf>
    <dxf>
      <font>
        <color theme="0"/>
      </font>
      <fill>
        <patternFill>
          <bgColor theme="4"/>
        </patternFill>
      </fill>
    </dxf>
    <dxf>
      <font>
        <color theme="2"/>
      </font>
      <fill>
        <patternFill>
          <bgColor theme="2"/>
        </patternFill>
      </fill>
    </dxf>
    <dxf>
      <font>
        <color theme="2"/>
      </font>
      <fill>
        <patternFill>
          <bgColor theme="2"/>
        </patternFill>
      </fill>
    </dxf>
    <dxf>
      <font>
        <color theme="2"/>
      </font>
      <fill>
        <patternFill>
          <bgColor theme="2"/>
        </patternFill>
      </fill>
    </dxf>
    <dxf>
      <numFmt numFmtId="0" formatCode="General"/>
    </dxf>
    <dxf>
      <alignment horizontal="left" vertical="center" textRotation="0" wrapText="0" indent="1" justifyLastLine="0" shrinkToFit="0" readingOrder="0"/>
    </dxf>
    <dxf>
      <alignment horizontal="left" vertical="center" textRotation="0" wrapText="0" indent="1" justifyLastLine="0" shrinkToFit="0" readingOrder="0"/>
    </dxf>
    <dxf>
      <numFmt numFmtId="19" formatCode="m/d/yyyy"/>
      <alignment horizontal="left" vertical="center" textRotation="0" wrapText="0" indent="1" justifyLastLine="0" shrinkToFit="0" readingOrder="0"/>
    </dxf>
    <dxf>
      <font>
        <b/>
        <i val="0"/>
        <color theme="0"/>
      </font>
      <fill>
        <patternFill>
          <bgColor theme="3"/>
        </patternFill>
      </fill>
    </dxf>
    <dxf>
      <border>
        <bottom style="thin">
          <color theme="0" tint="-0.24994659260841701"/>
        </bottom>
        <horizontal style="thin">
          <color theme="0" tint="-0.24994659260841701"/>
        </horizontal>
      </border>
    </dxf>
  </dxfs>
  <tableStyles count="1" defaultTableStyle="Homework List" defaultPivotStyle="PivotStyleLight16">
    <tableStyle name="Homework List" pivot="0" count="2" xr9:uid="{00000000-0011-0000-FFFF-FFFF00000000}">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mework" displayName="Homework" ref="B3:G17" totalsRowShown="0" headerRowCellStyle="Heading 2">
  <autoFilter ref="B3:G17" xr:uid="{00000000-0009-0000-0100-000001000000}"/>
  <sortState xmlns:xlrd2="http://schemas.microsoft.com/office/spreadsheetml/2017/richdata2" ref="B4:E22">
    <sortCondition ref="B6:B25"/>
  </sortState>
  <tableColumns count="6">
    <tableColumn id="1" xr3:uid="{00000000-0010-0000-0000-000001000000}" name="Date Due" dataDxfId="13">
      <calculatedColumnFormula>'Scholarship Search Tracker'!D8</calculatedColumnFormula>
    </tableColumn>
    <tableColumn id="5" xr3:uid="{00000000-0010-0000-0000-000005000000}" name="Class" dataDxfId="12"/>
    <tableColumn id="3" xr3:uid="{00000000-0010-0000-0000-000003000000}" name="Assignment" dataDxfId="11"/>
    <tableColumn id="6" xr3:uid="{00000000-0010-0000-0000-000006000000}" name="Calendar Entry" dataDxfId="10">
      <calculatedColumnFormula>'Scholarship Search Tracker'!A8</calculatedColumnFormula>
    </tableColumn>
    <tableColumn id="2" xr3:uid="{00000000-0010-0000-0000-000002000000}" name="Day">
      <calculatedColumnFormula>IF(ISBLANK(Homework[[#This Row],[Date Due]]),"",UPPER(TEXT(Homework[[#This Row],[Date Due]],"ddd")))</calculatedColumnFormula>
    </tableColumn>
    <tableColumn id="4" xr3:uid="{00000000-0010-0000-0000-000004000000}" name="Month">
      <calculatedColumnFormula>IF(ISBLANK(Homework[[#This Row],[Date Due]]),"",UPPER(TEXT(Homework[[#This Row],[Date Due]],"mmm")))</calculatedColumnFormula>
    </tableColumn>
  </tableColumns>
  <tableStyleInfo name="Homework List" showFirstColumn="0" showLastColumn="0" showRowStripes="1" showColumnStripes="0"/>
  <extLst>
    <ext xmlns:x14="http://schemas.microsoft.com/office/spreadsheetml/2009/9/main" uri="{504A1905-F514-4f6f-8877-14C23A59335A}">
      <x14:table altText="Enter event information" altTextSummary="Add events to this table by adding the date and event name, while the day and month are calculated for you."/>
    </ext>
  </extLst>
</table>
</file>

<file path=xl/theme/theme1.xml><?xml version="1.0" encoding="utf-8"?>
<a:theme xmlns:a="http://schemas.openxmlformats.org/drawingml/2006/main" name="Office Theme">
  <a:themeElements>
    <a:clrScheme name="Homework Schedule 2">
      <a:dk1>
        <a:sysClr val="windowText" lastClr="000000"/>
      </a:dk1>
      <a:lt1>
        <a:sysClr val="window" lastClr="FFFFFF"/>
      </a:lt1>
      <a:dk2>
        <a:srgbClr val="505050"/>
      </a:dk2>
      <a:lt2>
        <a:srgbClr val="F0F0F0"/>
      </a:lt2>
      <a:accent1>
        <a:srgbClr val="28C7FF"/>
      </a:accent1>
      <a:accent2>
        <a:srgbClr val="7FAC39"/>
      </a:accent2>
      <a:accent3>
        <a:srgbClr val="F37231"/>
      </a:accent3>
      <a:accent4>
        <a:srgbClr val="1EA997"/>
      </a:accent4>
      <a:accent5>
        <a:srgbClr val="968AFF"/>
      </a:accent5>
      <a:accent6>
        <a:srgbClr val="BF1A8D"/>
      </a:accent6>
      <a:hlink>
        <a:srgbClr val="1EA997"/>
      </a:hlink>
      <a:folHlink>
        <a:srgbClr val="28C7FF"/>
      </a:folHlink>
    </a:clrScheme>
    <a:fontScheme name="Monthly Calendar">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workbookViewId="0">
      <selection activeCell="K8" sqref="K8"/>
    </sheetView>
  </sheetViews>
  <sheetFormatPr defaultRowHeight="12.75" x14ac:dyDescent="0.2"/>
  <cols>
    <col min="1" max="1" width="21.140625" style="48" customWidth="1"/>
    <col min="2" max="2" width="25.85546875" style="48" customWidth="1"/>
    <col min="3" max="3" width="9.140625" style="48"/>
    <col min="4" max="4" width="11" style="48" bestFit="1" customWidth="1"/>
    <col min="5" max="5" width="5.140625" style="48" customWidth="1"/>
    <col min="6" max="7" width="6.5703125" style="48" bestFit="1" customWidth="1"/>
    <col min="8" max="8" width="5.42578125" style="48" customWidth="1"/>
    <col min="9" max="9" width="5" style="48" customWidth="1"/>
    <col min="10" max="10" width="8.42578125" style="48" customWidth="1"/>
    <col min="11" max="11" width="22.5703125" style="48" customWidth="1"/>
    <col min="12" max="16384" width="9.140625" style="48"/>
  </cols>
  <sheetData>
    <row r="1" spans="1:13" x14ac:dyDescent="0.2">
      <c r="A1" s="53"/>
      <c r="B1" s="53"/>
      <c r="C1" s="53"/>
      <c r="D1" s="53"/>
    </row>
    <row r="2" spans="1:13" ht="32.25" customHeight="1" x14ac:dyDescent="0.25">
      <c r="A2" s="54" t="s">
        <v>12</v>
      </c>
      <c r="B2" s="54"/>
      <c r="C2" s="54"/>
      <c r="D2" s="54"/>
      <c r="E2" s="40"/>
      <c r="F2" s="40"/>
      <c r="G2" s="40"/>
      <c r="H2" s="40"/>
      <c r="I2" s="40"/>
      <c r="J2" s="41"/>
      <c r="K2" s="41"/>
      <c r="L2" s="41"/>
      <c r="M2" s="41"/>
    </row>
    <row r="3" spans="1:13" x14ac:dyDescent="0.2">
      <c r="A3" s="53"/>
      <c r="B3" s="53"/>
      <c r="C3" s="53"/>
      <c r="D3" s="53"/>
    </row>
    <row r="4" spans="1:13" ht="48.75" customHeight="1" x14ac:dyDescent="0.25">
      <c r="A4" s="63" t="s">
        <v>38</v>
      </c>
      <c r="B4" s="64"/>
      <c r="C4" s="64"/>
      <c r="D4" s="64"/>
      <c r="E4" s="42"/>
      <c r="F4" s="42"/>
      <c r="G4" s="42"/>
      <c r="H4" s="42"/>
      <c r="I4" s="42"/>
      <c r="J4" s="41"/>
      <c r="K4" s="41"/>
      <c r="L4" s="41"/>
      <c r="M4" s="41"/>
    </row>
    <row r="5" spans="1:13" ht="15.75" thickBot="1" x14ac:dyDescent="0.3">
      <c r="A5" s="55"/>
      <c r="B5" s="55"/>
      <c r="C5" s="55"/>
      <c r="D5" s="55"/>
      <c r="E5" s="41"/>
      <c r="F5" s="41"/>
      <c r="G5" s="41"/>
      <c r="H5" s="41"/>
      <c r="I5" s="41"/>
      <c r="J5" s="41"/>
      <c r="K5" s="41"/>
      <c r="L5" s="41"/>
      <c r="M5" s="41"/>
    </row>
    <row r="6" spans="1:13" ht="15.75" thickBot="1" x14ac:dyDescent="0.25">
      <c r="A6" s="61" t="s">
        <v>13</v>
      </c>
      <c r="B6" s="62"/>
      <c r="C6" s="62"/>
      <c r="D6" s="62"/>
      <c r="E6" s="58" t="s">
        <v>14</v>
      </c>
      <c r="F6" s="59"/>
      <c r="G6" s="59"/>
      <c r="H6" s="59"/>
      <c r="I6" s="59"/>
      <c r="J6" s="60"/>
      <c r="K6" s="58" t="s">
        <v>15</v>
      </c>
      <c r="L6" s="59"/>
      <c r="M6" s="60"/>
    </row>
    <row r="7" spans="1:13" ht="62.25" x14ac:dyDescent="0.2">
      <c r="A7" s="56" t="s">
        <v>16</v>
      </c>
      <c r="B7" s="56" t="s">
        <v>17</v>
      </c>
      <c r="C7" s="56" t="s">
        <v>18</v>
      </c>
      <c r="D7" s="57" t="s">
        <v>19</v>
      </c>
      <c r="E7" s="43" t="s">
        <v>20</v>
      </c>
      <c r="F7" s="43" t="s">
        <v>21</v>
      </c>
      <c r="G7" s="43" t="s">
        <v>22</v>
      </c>
      <c r="H7" s="43" t="s">
        <v>23</v>
      </c>
      <c r="I7" s="43" t="s">
        <v>24</v>
      </c>
      <c r="J7" s="43" t="s">
        <v>25</v>
      </c>
      <c r="K7" s="44" t="s">
        <v>26</v>
      </c>
      <c r="L7" s="44" t="s">
        <v>27</v>
      </c>
      <c r="M7" s="44" t="s">
        <v>28</v>
      </c>
    </row>
    <row r="8" spans="1:13" ht="25.5" x14ac:dyDescent="0.2">
      <c r="A8" s="45" t="s">
        <v>29</v>
      </c>
      <c r="B8" s="45" t="s">
        <v>36</v>
      </c>
      <c r="C8" s="49">
        <v>2000</v>
      </c>
      <c r="D8" s="50">
        <v>43382</v>
      </c>
      <c r="E8" s="45" t="s">
        <v>30</v>
      </c>
      <c r="F8" s="45" t="s">
        <v>31</v>
      </c>
      <c r="G8" s="45" t="s">
        <v>32</v>
      </c>
      <c r="H8" s="45" t="s">
        <v>33</v>
      </c>
      <c r="I8" s="45" t="s">
        <v>33</v>
      </c>
      <c r="J8" s="45" t="s">
        <v>34</v>
      </c>
      <c r="K8" s="45" t="s">
        <v>41</v>
      </c>
      <c r="L8" s="45" t="s">
        <v>35</v>
      </c>
      <c r="M8" s="45" t="s">
        <v>33</v>
      </c>
    </row>
    <row r="9" spans="1:13" x14ac:dyDescent="0.2">
      <c r="A9" s="46"/>
      <c r="B9" s="46"/>
      <c r="C9" s="46"/>
      <c r="D9" s="51"/>
      <c r="E9" s="46"/>
      <c r="F9" s="46"/>
      <c r="G9" s="46"/>
      <c r="H9" s="46"/>
      <c r="I9" s="46"/>
      <c r="J9" s="46"/>
      <c r="K9" s="46"/>
      <c r="L9" s="46"/>
      <c r="M9" s="46"/>
    </row>
    <row r="10" spans="1:13" x14ac:dyDescent="0.2">
      <c r="A10" s="46"/>
      <c r="B10" s="46"/>
      <c r="C10" s="46"/>
      <c r="D10" s="51"/>
      <c r="E10" s="46"/>
      <c r="F10" s="46"/>
      <c r="G10" s="46"/>
      <c r="H10" s="46"/>
      <c r="I10" s="46"/>
      <c r="J10" s="46"/>
      <c r="K10" s="46"/>
      <c r="L10" s="46"/>
      <c r="M10" s="46"/>
    </row>
    <row r="11" spans="1:13" x14ac:dyDescent="0.2">
      <c r="A11" s="46"/>
      <c r="B11" s="46"/>
      <c r="C11" s="46"/>
      <c r="D11" s="51"/>
      <c r="E11" s="46"/>
      <c r="F11" s="46"/>
      <c r="G11" s="46"/>
      <c r="H11" s="46"/>
      <c r="I11" s="46"/>
      <c r="J11" s="46"/>
      <c r="K11" s="46"/>
      <c r="L11" s="46"/>
      <c r="M11" s="46"/>
    </row>
    <row r="12" spans="1:13" x14ac:dyDescent="0.2">
      <c r="A12" s="46"/>
      <c r="B12" s="46"/>
      <c r="C12" s="46"/>
      <c r="D12" s="51"/>
      <c r="E12" s="46"/>
      <c r="F12" s="46"/>
      <c r="G12" s="46"/>
      <c r="H12" s="46"/>
      <c r="I12" s="46"/>
      <c r="J12" s="46"/>
      <c r="K12" s="46"/>
      <c r="L12" s="46"/>
      <c r="M12" s="46"/>
    </row>
    <row r="13" spans="1:13" x14ac:dyDescent="0.2">
      <c r="A13" s="46"/>
      <c r="B13" s="46"/>
      <c r="C13" s="46"/>
      <c r="D13" s="51"/>
      <c r="E13" s="46"/>
      <c r="F13" s="46"/>
      <c r="G13" s="46"/>
      <c r="H13" s="46"/>
      <c r="I13" s="46"/>
      <c r="J13" s="46"/>
      <c r="K13" s="46"/>
      <c r="L13" s="46"/>
      <c r="M13" s="46"/>
    </row>
    <row r="14" spans="1:13" x14ac:dyDescent="0.2">
      <c r="A14" s="46"/>
      <c r="B14" s="46"/>
      <c r="C14" s="46"/>
      <c r="D14" s="51"/>
      <c r="E14" s="46"/>
      <c r="F14" s="46"/>
      <c r="G14" s="46"/>
      <c r="H14" s="46"/>
      <c r="I14" s="46"/>
      <c r="J14" s="46"/>
      <c r="K14" s="46"/>
      <c r="L14" s="46"/>
      <c r="M14" s="46"/>
    </row>
    <row r="15" spans="1:13" x14ac:dyDescent="0.2">
      <c r="A15" s="46"/>
      <c r="B15" s="46"/>
      <c r="C15" s="46"/>
      <c r="D15" s="51"/>
      <c r="E15" s="46"/>
      <c r="F15" s="46"/>
      <c r="G15" s="46"/>
      <c r="H15" s="46"/>
      <c r="I15" s="46"/>
      <c r="J15" s="46"/>
      <c r="K15" s="46"/>
      <c r="L15" s="46"/>
      <c r="M15" s="46"/>
    </row>
    <row r="16" spans="1:13" x14ac:dyDescent="0.2">
      <c r="A16" s="47"/>
      <c r="B16" s="47"/>
      <c r="C16" s="47"/>
      <c r="D16" s="52"/>
      <c r="E16" s="47"/>
      <c r="F16" s="47"/>
      <c r="G16" s="47"/>
      <c r="H16" s="47"/>
      <c r="I16" s="47"/>
      <c r="J16" s="47"/>
      <c r="K16" s="47"/>
      <c r="L16" s="47"/>
      <c r="M16" s="47"/>
    </row>
    <row r="17" spans="1:13" x14ac:dyDescent="0.2">
      <c r="A17" s="46"/>
      <c r="B17" s="46"/>
      <c r="C17" s="46"/>
      <c r="D17" s="51"/>
      <c r="E17" s="46"/>
      <c r="F17" s="46"/>
      <c r="G17" s="46"/>
      <c r="H17" s="46"/>
      <c r="I17" s="46"/>
      <c r="J17" s="46"/>
      <c r="K17" s="46"/>
      <c r="L17" s="46"/>
      <c r="M17" s="46"/>
    </row>
    <row r="18" spans="1:13" x14ac:dyDescent="0.2">
      <c r="A18" s="46"/>
      <c r="B18" s="46"/>
      <c r="C18" s="46"/>
      <c r="D18" s="51"/>
      <c r="E18" s="46"/>
      <c r="F18" s="46"/>
      <c r="G18" s="46"/>
      <c r="H18" s="46"/>
      <c r="I18" s="46"/>
      <c r="J18" s="46"/>
      <c r="K18" s="46"/>
      <c r="L18" s="46"/>
      <c r="M18" s="46"/>
    </row>
    <row r="19" spans="1:13" x14ac:dyDescent="0.2">
      <c r="A19" s="46"/>
      <c r="B19" s="46"/>
      <c r="C19" s="46"/>
      <c r="D19" s="51"/>
      <c r="E19" s="46"/>
      <c r="F19" s="46"/>
      <c r="G19" s="46"/>
      <c r="H19" s="46"/>
      <c r="I19" s="46"/>
      <c r="J19" s="46"/>
      <c r="K19" s="46"/>
      <c r="L19" s="46"/>
      <c r="M19" s="46"/>
    </row>
    <row r="20" spans="1:13" x14ac:dyDescent="0.2">
      <c r="A20" s="46"/>
      <c r="B20" s="46"/>
      <c r="C20" s="46"/>
      <c r="D20" s="51"/>
      <c r="E20" s="46"/>
      <c r="F20" s="46"/>
      <c r="G20" s="46"/>
      <c r="H20" s="46"/>
      <c r="I20" s="46"/>
      <c r="J20" s="46"/>
      <c r="K20" s="46"/>
      <c r="L20" s="46"/>
      <c r="M20" s="46"/>
    </row>
    <row r="21" spans="1:13" x14ac:dyDescent="0.2">
      <c r="A21" s="46"/>
      <c r="B21" s="46"/>
      <c r="C21" s="46"/>
      <c r="D21" s="51"/>
      <c r="E21" s="46"/>
      <c r="F21" s="46"/>
      <c r="G21" s="46"/>
      <c r="H21" s="46"/>
      <c r="I21" s="46"/>
      <c r="J21" s="46"/>
      <c r="K21" s="46"/>
      <c r="L21" s="46"/>
      <c r="M21" s="46"/>
    </row>
    <row r="22" spans="1:13" x14ac:dyDescent="0.2">
      <c r="A22" s="46"/>
      <c r="B22" s="46"/>
      <c r="C22" s="46"/>
      <c r="D22" s="51"/>
      <c r="E22" s="46"/>
      <c r="F22" s="46"/>
      <c r="G22" s="46"/>
      <c r="H22" s="46"/>
      <c r="I22" s="46"/>
      <c r="J22" s="46"/>
      <c r="K22" s="46"/>
      <c r="L22" s="46"/>
      <c r="M22" s="46"/>
    </row>
    <row r="23" spans="1:13" x14ac:dyDescent="0.2">
      <c r="A23" s="46"/>
      <c r="B23" s="46"/>
      <c r="C23" s="46"/>
      <c r="D23" s="51"/>
      <c r="E23" s="46"/>
      <c r="F23" s="46"/>
      <c r="G23" s="46"/>
      <c r="H23" s="46"/>
      <c r="I23" s="46"/>
      <c r="J23" s="46"/>
      <c r="K23" s="46"/>
      <c r="L23" s="46"/>
      <c r="M23" s="46"/>
    </row>
    <row r="24" spans="1:13" x14ac:dyDescent="0.2">
      <c r="A24" s="47"/>
      <c r="B24" s="47"/>
      <c r="C24" s="47"/>
      <c r="D24" s="52"/>
      <c r="E24" s="47"/>
      <c r="F24" s="47"/>
      <c r="G24" s="47"/>
      <c r="H24" s="47"/>
      <c r="I24" s="47"/>
      <c r="J24" s="47"/>
      <c r="K24" s="47"/>
      <c r="L24" s="47"/>
      <c r="M24" s="47"/>
    </row>
    <row r="25" spans="1:13" x14ac:dyDescent="0.2">
      <c r="A25" s="46"/>
      <c r="B25" s="46"/>
      <c r="C25" s="46"/>
      <c r="D25" s="51"/>
      <c r="E25" s="46"/>
      <c r="F25" s="46"/>
      <c r="G25" s="46"/>
      <c r="H25" s="46"/>
      <c r="I25" s="46"/>
      <c r="J25" s="46"/>
      <c r="K25" s="46"/>
      <c r="L25" s="46"/>
      <c r="M25" s="46"/>
    </row>
    <row r="26" spans="1:13" x14ac:dyDescent="0.2">
      <c r="A26" s="46"/>
      <c r="B26" s="46"/>
      <c r="C26" s="46"/>
      <c r="D26" s="51"/>
      <c r="E26" s="46"/>
      <c r="F26" s="46"/>
      <c r="G26" s="46"/>
      <c r="H26" s="46"/>
      <c r="I26" s="46"/>
      <c r="J26" s="46"/>
      <c r="K26" s="46"/>
      <c r="L26" s="46"/>
      <c r="M26" s="46"/>
    </row>
    <row r="27" spans="1:13" x14ac:dyDescent="0.2">
      <c r="A27" s="46"/>
      <c r="B27" s="46"/>
      <c r="C27" s="46"/>
      <c r="D27" s="51"/>
      <c r="E27" s="46"/>
      <c r="F27" s="46"/>
      <c r="G27" s="46"/>
      <c r="H27" s="46"/>
      <c r="I27" s="46"/>
      <c r="J27" s="46"/>
      <c r="K27" s="46"/>
      <c r="L27" s="46"/>
      <c r="M27" s="46"/>
    </row>
    <row r="28" spans="1:13" x14ac:dyDescent="0.2">
      <c r="A28" s="46"/>
      <c r="B28" s="46"/>
      <c r="C28" s="46"/>
      <c r="D28" s="51"/>
      <c r="E28" s="46"/>
      <c r="F28" s="46"/>
      <c r="G28" s="46"/>
      <c r="H28" s="46"/>
      <c r="I28" s="46"/>
      <c r="J28" s="46"/>
      <c r="K28" s="46"/>
      <c r="L28" s="46"/>
      <c r="M28" s="46"/>
    </row>
    <row r="29" spans="1:13" x14ac:dyDescent="0.2">
      <c r="A29" s="46"/>
      <c r="B29" s="46"/>
      <c r="C29" s="46"/>
      <c r="D29" s="51"/>
      <c r="E29" s="46"/>
      <c r="F29" s="46"/>
      <c r="G29" s="46"/>
      <c r="H29" s="46"/>
      <c r="I29" s="46"/>
      <c r="J29" s="46"/>
      <c r="K29" s="46"/>
      <c r="L29" s="46"/>
      <c r="M29" s="46"/>
    </row>
    <row r="30" spans="1:13" x14ac:dyDescent="0.2">
      <c r="A30" s="46"/>
      <c r="B30" s="46"/>
      <c r="C30" s="46"/>
      <c r="D30" s="51"/>
      <c r="E30" s="46"/>
      <c r="F30" s="46"/>
      <c r="G30" s="46"/>
      <c r="H30" s="46"/>
      <c r="I30" s="46"/>
      <c r="J30" s="46"/>
      <c r="K30" s="46"/>
      <c r="L30" s="46"/>
      <c r="M30" s="46"/>
    </row>
    <row r="31" spans="1:13" x14ac:dyDescent="0.2">
      <c r="A31" s="46"/>
      <c r="B31" s="46"/>
      <c r="C31" s="46"/>
      <c r="D31" s="51"/>
      <c r="E31" s="46"/>
      <c r="F31" s="46"/>
      <c r="G31" s="46"/>
      <c r="H31" s="46"/>
      <c r="I31" s="46"/>
      <c r="J31" s="46"/>
      <c r="K31" s="46"/>
      <c r="L31" s="46"/>
      <c r="M31" s="46"/>
    </row>
    <row r="32" spans="1:13" x14ac:dyDescent="0.2">
      <c r="A32" s="47"/>
      <c r="B32" s="47"/>
      <c r="C32" s="47"/>
      <c r="D32" s="52"/>
      <c r="E32" s="47"/>
      <c r="F32" s="47"/>
      <c r="G32" s="47"/>
      <c r="H32" s="47"/>
      <c r="I32" s="47"/>
      <c r="J32" s="47"/>
      <c r="K32" s="47"/>
      <c r="L32" s="47"/>
      <c r="M32" s="47"/>
    </row>
    <row r="33" spans="1:13" x14ac:dyDescent="0.2">
      <c r="A33" s="46"/>
      <c r="B33" s="46"/>
      <c r="C33" s="46"/>
      <c r="D33" s="51"/>
      <c r="E33" s="46"/>
      <c r="F33" s="46"/>
      <c r="G33" s="46"/>
      <c r="H33" s="46"/>
      <c r="I33" s="46"/>
      <c r="J33" s="46"/>
      <c r="K33" s="46"/>
      <c r="L33" s="46"/>
      <c r="M33" s="46"/>
    </row>
    <row r="34" spans="1:13" x14ac:dyDescent="0.2">
      <c r="A34" s="46"/>
      <c r="B34" s="46"/>
      <c r="C34" s="46"/>
      <c r="D34" s="51"/>
      <c r="E34" s="46"/>
      <c r="F34" s="46"/>
      <c r="G34" s="46"/>
      <c r="H34" s="46"/>
      <c r="I34" s="46"/>
      <c r="J34" s="46"/>
      <c r="K34" s="46"/>
      <c r="L34" s="46"/>
      <c r="M34" s="46"/>
    </row>
    <row r="35" spans="1:13" x14ac:dyDescent="0.2">
      <c r="A35" s="46"/>
      <c r="B35" s="46"/>
      <c r="C35" s="46"/>
      <c r="D35" s="51"/>
      <c r="E35" s="46"/>
      <c r="F35" s="46"/>
      <c r="G35" s="46"/>
      <c r="H35" s="46"/>
      <c r="I35" s="46"/>
      <c r="J35" s="46"/>
      <c r="K35" s="46"/>
      <c r="L35" s="46"/>
      <c r="M35" s="46"/>
    </row>
    <row r="36" spans="1:13" x14ac:dyDescent="0.2">
      <c r="A36" s="46"/>
      <c r="B36" s="46"/>
      <c r="C36" s="46"/>
      <c r="D36" s="51"/>
      <c r="E36" s="46"/>
      <c r="F36" s="46"/>
      <c r="G36" s="46"/>
      <c r="H36" s="46"/>
      <c r="I36" s="46"/>
      <c r="J36" s="46"/>
      <c r="K36" s="46"/>
      <c r="L36" s="46"/>
      <c r="M36" s="46"/>
    </row>
    <row r="37" spans="1:13" x14ac:dyDescent="0.2">
      <c r="A37" s="46"/>
      <c r="B37" s="46"/>
      <c r="C37" s="46"/>
      <c r="D37" s="51"/>
      <c r="E37" s="46"/>
      <c r="F37" s="46"/>
      <c r="G37" s="46"/>
      <c r="H37" s="46"/>
      <c r="I37" s="46"/>
      <c r="J37" s="46"/>
      <c r="K37" s="46"/>
      <c r="L37" s="46"/>
      <c r="M37" s="46"/>
    </row>
    <row r="38" spans="1:13" x14ac:dyDescent="0.2">
      <c r="A38" s="46"/>
      <c r="B38" s="46"/>
      <c r="C38" s="46"/>
      <c r="D38" s="51"/>
      <c r="E38" s="46"/>
      <c r="F38" s="46"/>
      <c r="G38" s="46"/>
      <c r="H38" s="46"/>
      <c r="I38" s="46"/>
      <c r="J38" s="46"/>
      <c r="K38" s="46"/>
      <c r="L38" s="46"/>
      <c r="M38" s="46"/>
    </row>
    <row r="39" spans="1:13" x14ac:dyDescent="0.2">
      <c r="A39" s="46"/>
      <c r="B39" s="46"/>
      <c r="C39" s="46"/>
      <c r="D39" s="51"/>
      <c r="E39" s="46"/>
      <c r="F39" s="46"/>
      <c r="G39" s="46"/>
      <c r="H39" s="46"/>
      <c r="I39" s="46"/>
      <c r="J39" s="46"/>
      <c r="K39" s="46"/>
      <c r="L39" s="46"/>
      <c r="M39" s="46"/>
    </row>
  </sheetData>
  <sheetProtection password="CC7F" sheet="1" objects="1" scenarios="1" insertColumns="0" insertRows="0" deleteColumns="0" deleteRows="0" sort="0" autoFilter="0"/>
  <autoFilter ref="A7:M7" xr:uid="{00000000-0009-0000-0000-000000000000}"/>
  <mergeCells count="4">
    <mergeCell ref="K6:M6"/>
    <mergeCell ref="A6:D6"/>
    <mergeCell ref="E6:J6"/>
    <mergeCell ref="A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fitToPage="1"/>
  </sheetPr>
  <dimension ref="B1:L17"/>
  <sheetViews>
    <sheetView showGridLines="0" workbookViewId="0">
      <selection activeCell="D19" sqref="D19"/>
    </sheetView>
  </sheetViews>
  <sheetFormatPr defaultRowHeight="27" customHeight="1" x14ac:dyDescent="0.2"/>
  <cols>
    <col min="1" max="1" width="1.7109375" style="4" customWidth="1"/>
    <col min="2" max="2" width="25.28515625" style="35" customWidth="1"/>
    <col min="3" max="3" width="17" style="11" customWidth="1"/>
    <col min="4" max="4" width="26.5703125" style="11" customWidth="1"/>
    <col min="5" max="5" width="21.85546875" style="4" customWidth="1"/>
    <col min="6" max="6" width="7.85546875" style="4" customWidth="1"/>
    <col min="7" max="7" width="19.42578125" style="4" customWidth="1"/>
    <col min="8" max="8" width="7.28515625" style="4" customWidth="1"/>
    <col min="9" max="9" width="13.5703125" style="4" customWidth="1"/>
    <col min="10" max="10" width="31.140625" style="4" customWidth="1"/>
    <col min="11" max="11" width="1.140625" style="4" customWidth="1"/>
    <col min="12" max="16384" width="9.140625" style="4"/>
  </cols>
  <sheetData>
    <row r="1" spans="2:12" ht="31.5" customHeight="1" x14ac:dyDescent="0.2">
      <c r="B1" s="36"/>
      <c r="C1" s="22"/>
      <c r="D1" s="22"/>
      <c r="E1" s="3"/>
    </row>
    <row r="2" spans="2:12" ht="60" customHeight="1" x14ac:dyDescent="0.2">
      <c r="B2" s="37" t="s">
        <v>0</v>
      </c>
    </row>
    <row r="3" spans="2:12" s="6" customFormat="1" ht="27" customHeight="1" x14ac:dyDescent="0.2">
      <c r="B3" s="38" t="s">
        <v>1</v>
      </c>
      <c r="C3" s="19" t="s">
        <v>2</v>
      </c>
      <c r="D3" s="19" t="s">
        <v>3</v>
      </c>
      <c r="E3" s="20" t="s">
        <v>4</v>
      </c>
      <c r="F3" s="20" t="s">
        <v>5</v>
      </c>
      <c r="G3" s="20" t="s">
        <v>6</v>
      </c>
      <c r="H3" s="24"/>
      <c r="I3" s="16"/>
      <c r="J3" s="16"/>
      <c r="K3" s="16"/>
    </row>
    <row r="4" spans="2:12" ht="27" customHeight="1" x14ac:dyDescent="0.2">
      <c r="B4" s="12">
        <f>'Scholarship Search Tracker'!D8</f>
        <v>43382</v>
      </c>
      <c r="C4" s="23"/>
      <c r="D4" s="23"/>
      <c r="E4" s="5" t="str">
        <f>'Scholarship Search Tracker'!A8</f>
        <v>Scholarship Example</v>
      </c>
      <c r="F4" s="7" t="str">
        <f>IF(ISBLANK(Homework[[#This Row],[Date Due]]),"",UPPER(TEXT(Homework[[#This Row],[Date Due]],"ddd")))</f>
        <v>TUE</v>
      </c>
      <c r="G4" s="7" t="str">
        <f>IF(ISBLANK(Homework[[#This Row],[Date Due]]),"",UPPER(TEXT(Homework[[#This Row],[Date Due]],"mmm")))</f>
        <v>OCT</v>
      </c>
      <c r="I4" s="21" t="s">
        <v>7</v>
      </c>
      <c r="J4" s="17"/>
      <c r="K4" s="15"/>
    </row>
    <row r="5" spans="2:12" ht="27" customHeight="1" x14ac:dyDescent="0.2">
      <c r="B5" s="12">
        <f>'Scholarship Search Tracker'!D9</f>
        <v>0</v>
      </c>
      <c r="C5" s="23"/>
      <c r="D5" s="23"/>
      <c r="E5" s="5">
        <f>'Scholarship Search Tracker'!A9</f>
        <v>0</v>
      </c>
      <c r="F5" s="7" t="str">
        <f>IF(ISBLANK(Homework[[#This Row],[Date Due]]),"",UPPER(TEXT(Homework[[#This Row],[Date Due]],"ddd")))</f>
        <v>SAT</v>
      </c>
      <c r="G5" s="7" t="str">
        <f>IF(ISBLANK(Homework[[#This Row],[Date Due]]),"",UPPER(TEXT(Homework[[#This Row],[Date Due]],"mmm")))</f>
        <v>JAN</v>
      </c>
      <c r="I5" s="65" t="s">
        <v>8</v>
      </c>
      <c r="J5" s="65"/>
      <c r="K5" s="15"/>
    </row>
    <row r="6" spans="2:12" ht="27" customHeight="1" x14ac:dyDescent="0.2">
      <c r="B6" s="12">
        <f>'Scholarship Search Tracker'!D10</f>
        <v>0</v>
      </c>
      <c r="C6" s="23"/>
      <c r="D6" s="23"/>
      <c r="E6" s="5">
        <f>'Scholarship Search Tracker'!A10</f>
        <v>0</v>
      </c>
      <c r="F6" s="7" t="str">
        <f>IF(ISBLANK(Homework[[#This Row],[Date Due]]),"",UPPER(TEXT(Homework[[#This Row],[Date Due]],"ddd")))</f>
        <v>SAT</v>
      </c>
      <c r="G6" s="7" t="str">
        <f>IF(ISBLANK(Homework[[#This Row],[Date Due]]),"",UPPER(TEXT(Homework[[#This Row],[Date Due]],"mmm")))</f>
        <v>JAN</v>
      </c>
      <c r="I6" s="65"/>
      <c r="J6" s="65"/>
      <c r="K6" s="15"/>
    </row>
    <row r="7" spans="2:12" ht="27" customHeight="1" x14ac:dyDescent="0.2">
      <c r="B7" s="12">
        <f>'Scholarship Search Tracker'!D11</f>
        <v>0</v>
      </c>
      <c r="C7" s="23"/>
      <c r="D7" s="23"/>
      <c r="E7" s="5">
        <f>'Scholarship Search Tracker'!A11</f>
        <v>0</v>
      </c>
      <c r="F7" s="7" t="str">
        <f>IF(ISBLANK(Homework[[#This Row],[Date Due]]),"",UPPER(TEXT(Homework[[#This Row],[Date Due]],"ddd")))</f>
        <v>SAT</v>
      </c>
      <c r="G7" s="7" t="str">
        <f>IF(ISBLANK(Homework[[#This Row],[Date Due]]),"",UPPER(TEXT(Homework[[#This Row],[Date Due]],"mmm")))</f>
        <v>JAN</v>
      </c>
      <c r="I7" s="65"/>
      <c r="J7" s="65"/>
      <c r="K7" s="15"/>
    </row>
    <row r="8" spans="2:12" ht="27" customHeight="1" x14ac:dyDescent="0.2">
      <c r="B8" s="12">
        <f>'Scholarship Search Tracker'!D12</f>
        <v>0</v>
      </c>
      <c r="C8" s="23"/>
      <c r="D8" s="23"/>
      <c r="E8" s="5">
        <f>'Scholarship Search Tracker'!A12</f>
        <v>0</v>
      </c>
      <c r="F8" s="7" t="str">
        <f>IF(ISBLANK(Homework[[#This Row],[Date Due]]),"",UPPER(TEXT(Homework[[#This Row],[Date Due]],"ddd")))</f>
        <v>SAT</v>
      </c>
      <c r="G8" s="7" t="str">
        <f>IF(ISBLANK(Homework[[#This Row],[Date Due]]),"",UPPER(TEXT(Homework[[#This Row],[Date Due]],"mmm")))</f>
        <v>JAN</v>
      </c>
      <c r="I8" s="65"/>
      <c r="J8" s="65"/>
      <c r="K8" s="1"/>
      <c r="L8"/>
    </row>
    <row r="9" spans="2:12" ht="27" customHeight="1" x14ac:dyDescent="0.2">
      <c r="B9" s="12">
        <f>'Scholarship Search Tracker'!D13</f>
        <v>0</v>
      </c>
      <c r="C9" s="23"/>
      <c r="D9" s="23"/>
      <c r="E9" s="5">
        <f>'Scholarship Search Tracker'!A13</f>
        <v>0</v>
      </c>
      <c r="F9" s="10" t="str">
        <f>IF(ISBLANK(Homework[[#This Row],[Date Due]]),"",UPPER(TEXT(Homework[[#This Row],[Date Due]],"ddd")))</f>
        <v>SAT</v>
      </c>
      <c r="G9" s="10" t="str">
        <f>IF(ISBLANK(Homework[[#This Row],[Date Due]]),"",UPPER(TEXT(Homework[[#This Row],[Date Due]],"mmm")))</f>
        <v>JAN</v>
      </c>
      <c r="I9"/>
      <c r="J9"/>
      <c r="K9"/>
      <c r="L9"/>
    </row>
    <row r="10" spans="2:12" ht="27" customHeight="1" x14ac:dyDescent="0.2">
      <c r="B10" s="12">
        <f>'Scholarship Search Tracker'!D14</f>
        <v>0</v>
      </c>
      <c r="C10" s="23"/>
      <c r="D10" s="23"/>
      <c r="E10" s="5">
        <f>'Scholarship Search Tracker'!A14</f>
        <v>0</v>
      </c>
      <c r="F10" s="10" t="str">
        <f>IF(ISBLANK(Homework[[#This Row],[Date Due]]),"",UPPER(TEXT(Homework[[#This Row],[Date Due]],"ddd")))</f>
        <v>SAT</v>
      </c>
      <c r="G10" s="10" t="str">
        <f>IF(ISBLANK(Homework[[#This Row],[Date Due]]),"",UPPER(TEXT(Homework[[#This Row],[Date Due]],"mmm")))</f>
        <v>JAN</v>
      </c>
      <c r="I10"/>
      <c r="J10"/>
      <c r="K10"/>
      <c r="L10"/>
    </row>
    <row r="11" spans="2:12" ht="27" customHeight="1" x14ac:dyDescent="0.2">
      <c r="B11" s="12">
        <f>'Scholarship Search Tracker'!D15</f>
        <v>0</v>
      </c>
      <c r="C11" s="23"/>
      <c r="D11" s="23"/>
      <c r="E11" s="5">
        <f>'Scholarship Search Tracker'!A15</f>
        <v>0</v>
      </c>
      <c r="F11" s="10" t="str">
        <f>IF(ISBLANK(Homework[[#This Row],[Date Due]]),"",UPPER(TEXT(Homework[[#This Row],[Date Due]],"ddd")))</f>
        <v>SAT</v>
      </c>
      <c r="G11" s="10" t="str">
        <f>IF(ISBLANK(Homework[[#This Row],[Date Due]]),"",UPPER(TEXT(Homework[[#This Row],[Date Due]],"mmm")))</f>
        <v>JAN</v>
      </c>
    </row>
    <row r="12" spans="2:12" ht="27" customHeight="1" x14ac:dyDescent="0.2">
      <c r="B12" s="12">
        <f>'Scholarship Search Tracker'!D16</f>
        <v>0</v>
      </c>
      <c r="E12" s="5">
        <f>'Scholarship Search Tracker'!A16</f>
        <v>0</v>
      </c>
      <c r="F12" s="4" t="str">
        <f>IF(ISBLANK(Homework[[#This Row],[Date Due]]),"",UPPER(TEXT(Homework[[#This Row],[Date Due]],"ddd")))</f>
        <v>SAT</v>
      </c>
      <c r="G12" s="4" t="str">
        <f>IF(ISBLANK(Homework[[#This Row],[Date Due]]),"",UPPER(TEXT(Homework[[#This Row],[Date Due]],"mmm")))</f>
        <v>JAN</v>
      </c>
    </row>
    <row r="13" spans="2:12" ht="27" customHeight="1" x14ac:dyDescent="0.2">
      <c r="B13" s="12">
        <f>'Scholarship Search Tracker'!D17</f>
        <v>0</v>
      </c>
      <c r="E13" s="5">
        <f>'Scholarship Search Tracker'!A17</f>
        <v>0</v>
      </c>
      <c r="F13" s="4" t="str">
        <f>IF(ISBLANK(Homework[[#This Row],[Date Due]]),"",UPPER(TEXT(Homework[[#This Row],[Date Due]],"ddd")))</f>
        <v>SAT</v>
      </c>
      <c r="G13" s="4" t="str">
        <f>IF(ISBLANK(Homework[[#This Row],[Date Due]]),"",UPPER(TEXT(Homework[[#This Row],[Date Due]],"mmm")))</f>
        <v>JAN</v>
      </c>
    </row>
    <row r="14" spans="2:12" ht="27" customHeight="1" x14ac:dyDescent="0.2">
      <c r="B14" s="12">
        <f>'Scholarship Search Tracker'!D18</f>
        <v>0</v>
      </c>
      <c r="E14" s="5">
        <f>'Scholarship Search Tracker'!A18</f>
        <v>0</v>
      </c>
      <c r="F14" s="4" t="str">
        <f>IF(ISBLANK(Homework[[#This Row],[Date Due]]),"",UPPER(TEXT(Homework[[#This Row],[Date Due]],"ddd")))</f>
        <v>SAT</v>
      </c>
      <c r="G14" s="4" t="str">
        <f>IF(ISBLANK(Homework[[#This Row],[Date Due]]),"",UPPER(TEXT(Homework[[#This Row],[Date Due]],"mmm")))</f>
        <v>JAN</v>
      </c>
    </row>
    <row r="15" spans="2:12" ht="27" customHeight="1" x14ac:dyDescent="0.2">
      <c r="B15" s="12">
        <f>'Scholarship Search Tracker'!D19</f>
        <v>0</v>
      </c>
      <c r="E15" s="5">
        <f>'Scholarship Search Tracker'!A19</f>
        <v>0</v>
      </c>
      <c r="F15" s="4" t="str">
        <f>IF(ISBLANK(Homework[[#This Row],[Date Due]]),"",UPPER(TEXT(Homework[[#This Row],[Date Due]],"ddd")))</f>
        <v>SAT</v>
      </c>
      <c r="G15" s="4" t="str">
        <f>IF(ISBLANK(Homework[[#This Row],[Date Due]]),"",UPPER(TEXT(Homework[[#This Row],[Date Due]],"mmm")))</f>
        <v>JAN</v>
      </c>
    </row>
    <row r="16" spans="2:12" ht="27" customHeight="1" x14ac:dyDescent="0.2">
      <c r="B16" s="12">
        <f>'Scholarship Search Tracker'!D20</f>
        <v>0</v>
      </c>
      <c r="E16" s="5">
        <f>'Scholarship Search Tracker'!A20</f>
        <v>0</v>
      </c>
      <c r="F16" s="4" t="str">
        <f>IF(ISBLANK(Homework[[#This Row],[Date Due]]),"",UPPER(TEXT(Homework[[#This Row],[Date Due]],"ddd")))</f>
        <v>SAT</v>
      </c>
      <c r="G16" s="4" t="str">
        <f>IF(ISBLANK(Homework[[#This Row],[Date Due]]),"",UPPER(TEXT(Homework[[#This Row],[Date Due]],"mmm")))</f>
        <v>JAN</v>
      </c>
    </row>
    <row r="17" spans="2:7" ht="27" customHeight="1" x14ac:dyDescent="0.2">
      <c r="B17" s="12">
        <f>'Scholarship Search Tracker'!D21</f>
        <v>0</v>
      </c>
      <c r="E17" s="5">
        <f>'Scholarship Search Tracker'!A21</f>
        <v>0</v>
      </c>
      <c r="F17" s="4" t="str">
        <f>IF(ISBLANK(Homework[[#This Row],[Date Due]]),"",UPPER(TEXT(Homework[[#This Row],[Date Due]],"ddd")))</f>
        <v>SAT</v>
      </c>
      <c r="G17" s="4" t="str">
        <f>IF(ISBLANK(Homework[[#This Row],[Date Due]]),"",UPPER(TEXT(Homework[[#This Row],[Date Due]],"mmm")))</f>
        <v>JAN</v>
      </c>
    </row>
  </sheetData>
  <mergeCells count="1">
    <mergeCell ref="I5:J8"/>
  </mergeCells>
  <printOptions horizontalCentered="1"/>
  <pageMargins left="0.4" right="0.4" top="0.4" bottom="0.6" header="0.3" footer="0.3"/>
  <pageSetup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H37"/>
  <sheetViews>
    <sheetView showGridLines="0" zoomScale="80" zoomScaleNormal="80" workbookViewId="0">
      <selection activeCell="H3" sqref="H3:H4"/>
    </sheetView>
  </sheetViews>
  <sheetFormatPr defaultRowHeight="12.75" x14ac:dyDescent="0.2"/>
  <cols>
    <col min="1" max="1" width="1.7109375" customWidth="1"/>
    <col min="2" max="8" width="26.5703125" customWidth="1"/>
    <col min="11" max="35" width="11.42578125"/>
  </cols>
  <sheetData>
    <row r="1" spans="2:8" ht="11.25" customHeight="1" thickTop="1" x14ac:dyDescent="0.2">
      <c r="B1" s="33"/>
      <c r="C1" s="27"/>
      <c r="D1" s="27"/>
      <c r="E1" s="27"/>
      <c r="F1" s="28"/>
      <c r="G1" s="29"/>
      <c r="H1" s="30"/>
    </row>
    <row r="2" spans="2:8" ht="27.75" customHeight="1" thickBot="1" x14ac:dyDescent="0.25">
      <c r="B2" s="69" t="str">
        <f>UPPER(MonthToDisplay)</f>
        <v>OCTOBER</v>
      </c>
      <c r="C2" s="70"/>
      <c r="D2" s="73" t="s">
        <v>37</v>
      </c>
      <c r="E2" s="74"/>
      <c r="F2" s="75"/>
      <c r="G2" s="39" t="s">
        <v>9</v>
      </c>
      <c r="H2" s="25" t="s">
        <v>40</v>
      </c>
    </row>
    <row r="3" spans="2:8" ht="11.25" customHeight="1" thickBot="1" x14ac:dyDescent="0.25">
      <c r="B3" s="69"/>
      <c r="C3" s="70"/>
      <c r="D3" s="74"/>
      <c r="E3" s="74"/>
      <c r="F3" s="75"/>
      <c r="G3" s="76" t="s">
        <v>10</v>
      </c>
      <c r="H3" s="68">
        <v>2020</v>
      </c>
    </row>
    <row r="4" spans="2:8" ht="11.25" customHeight="1" thickBot="1" x14ac:dyDescent="0.25">
      <c r="B4" s="71">
        <f>YearToDisplay</f>
        <v>2020</v>
      </c>
      <c r="C4" s="72"/>
      <c r="D4" s="74"/>
      <c r="E4" s="74"/>
      <c r="F4" s="75"/>
      <c r="G4" s="76"/>
      <c r="H4" s="68"/>
    </row>
    <row r="5" spans="2:8" ht="27.75" customHeight="1" x14ac:dyDescent="0.2">
      <c r="B5" s="71"/>
      <c r="C5" s="72"/>
      <c r="D5" s="74"/>
      <c r="E5" s="74"/>
      <c r="F5" s="75"/>
      <c r="G5" s="39" t="s">
        <v>11</v>
      </c>
      <c r="H5" s="26" t="s">
        <v>39</v>
      </c>
    </row>
    <row r="6" spans="2:8" ht="16.5" customHeight="1" x14ac:dyDescent="0.2">
      <c r="B6" s="34"/>
      <c r="C6" s="9"/>
      <c r="D6" s="9"/>
      <c r="E6" s="9"/>
      <c r="F6" s="18"/>
      <c r="G6" s="66" t="str">
        <f>IF(ISERROR(INDEX(calendar,ndx+0,1)),"CHECK SPELLING OF MONTH AND DAY","")</f>
        <v/>
      </c>
      <c r="H6" s="67"/>
    </row>
    <row r="7" spans="2:8" ht="33" customHeight="1" x14ac:dyDescent="0.2">
      <c r="B7" s="31" t="str">
        <f>TEXT(B8,"aaaa")</f>
        <v>Sunday</v>
      </c>
      <c r="C7" s="8" t="str">
        <f t="shared" ref="C7:H7" si="0">TEXT(C8,"aaaa")</f>
        <v>Monday</v>
      </c>
      <c r="D7" s="8" t="str">
        <f t="shared" si="0"/>
        <v>Tuesday</v>
      </c>
      <c r="E7" s="8" t="str">
        <f t="shared" si="0"/>
        <v>Wednesday</v>
      </c>
      <c r="F7" s="8" t="str">
        <f t="shared" si="0"/>
        <v>Thursday</v>
      </c>
      <c r="G7" s="8" t="str">
        <f t="shared" si="0"/>
        <v>Friday</v>
      </c>
      <c r="H7" s="32" t="str">
        <f t="shared" si="0"/>
        <v>Saturday</v>
      </c>
    </row>
    <row r="8" spans="2:8" ht="18.75" customHeight="1" x14ac:dyDescent="0.2">
      <c r="B8" s="2">
        <f>IFERROR(INDEX(calendar,ndx+0,1),"")</f>
        <v>44101</v>
      </c>
      <c r="C8" s="2">
        <f>IFERROR(INDEX(calendar,ndx+0,2),"")</f>
        <v>44102</v>
      </c>
      <c r="D8" s="2">
        <f>IFERROR(INDEX(calendar,ndx+0,3),"")</f>
        <v>44103</v>
      </c>
      <c r="E8" s="2">
        <f>IFERROR(INDEX(calendar,ndx+0,4),"")</f>
        <v>44104</v>
      </c>
      <c r="F8" s="2">
        <f>IFERROR(INDEX(calendar,ndx+0,5),"")</f>
        <v>44105</v>
      </c>
      <c r="G8" s="2">
        <f>IFERROR(INDEX(calendar,ndx+0,6),"")</f>
        <v>44106</v>
      </c>
      <c r="H8" s="2">
        <f>IFERROR(INDEX(calendar,ndx+0,7),"")</f>
        <v>44107</v>
      </c>
    </row>
    <row r="9" spans="2:8" ht="18.75" customHeight="1" x14ac:dyDescent="0.2">
      <c r="B9" s="13" t="str">
        <f t="array" ref="B9">IFERROR(INDEX(Homework[],SMALL(IF(Dates=B$8,ROW(Dates)),ROW(1:1))-TableRowStart,4),"")</f>
        <v/>
      </c>
      <c r="C9" s="13" t="str">
        <f t="array" ref="C9">IFERROR(INDEX(Homework[],SMALL(IF(Dates=C$8,ROW(Dates)),ROW(1:1))-TableRowStart,4),"")</f>
        <v/>
      </c>
      <c r="D9" s="13" t="str">
        <f t="array" ref="D9">IFERROR(INDEX(Homework[],SMALL(IF(Dates=D$8,ROW(Dates)),ROW(1:1))-TableRowStart,4),"")</f>
        <v/>
      </c>
      <c r="E9" s="13" t="str">
        <f t="array" ref="E9">IFERROR(INDEX(Homework[],SMALL(IF(Dates=E$8,ROW(Dates)),ROW(1:1))-TableRowStart,4),"")</f>
        <v/>
      </c>
      <c r="F9" s="13" t="str">
        <f t="array" ref="F9">IFERROR(INDEX(Homework[],SMALL(IF(Dates=F$8,ROW(Dates)),ROW(1:1))-TableRowStart,4),"")</f>
        <v/>
      </c>
      <c r="G9" s="13" t="str">
        <f t="array" ref="G9">IFERROR(INDEX(Homework[],SMALL(IF(Dates=G$8,ROW(Dates)),ROW(1:1))-TableRowStart,4),"")</f>
        <v/>
      </c>
      <c r="H9" s="13" t="str">
        <f t="array" ref="H9">IFERROR(INDEX(Homework[],SMALL(IF(Dates=H$8,ROW(Dates)),ROW(1:1))-TableRowStart,4),"")</f>
        <v/>
      </c>
    </row>
    <row r="10" spans="2:8" ht="18.75" customHeight="1" x14ac:dyDescent="0.2">
      <c r="B10" s="13" t="str">
        <f t="array" ref="B10">IFERROR(INDEX(Homework[],SMALL(IF(Dates=B$8,ROW(Dates)),ROW(2:2))-TableRowStart,4),"")</f>
        <v/>
      </c>
      <c r="C10" s="13" t="str">
        <f t="array" ref="C10">IFERROR(INDEX(Homework[],SMALL(IF(Dates=C$8,ROW(Dates)),ROW(2:2))-TableRowStart,4),"")</f>
        <v/>
      </c>
      <c r="D10" s="13" t="str">
        <f t="array" ref="D10">IFERROR(INDEX(Homework[],SMALL(IF(Dates=D$8,ROW(Dates)),ROW(2:2))-TableRowStart,4),"")</f>
        <v/>
      </c>
      <c r="E10" s="13" t="str">
        <f t="array" ref="E10">IFERROR(INDEX(Homework[],SMALL(IF(Dates=E$8,ROW(Dates)),ROW(2:2))-TableRowStart,4),"")</f>
        <v/>
      </c>
      <c r="F10" s="13" t="str">
        <f t="array" ref="F10">IFERROR(INDEX(Homework[],SMALL(IF(Dates=F$8,ROW(Dates)),ROW(2:2))-TableRowStart,4),"")</f>
        <v/>
      </c>
      <c r="G10" s="13" t="str">
        <f t="array" ref="G10">IFERROR(INDEX(Homework[],SMALL(IF(Dates=G$8,ROW(Dates)),ROW(2:2))-TableRowStart,4),"")</f>
        <v/>
      </c>
      <c r="H10" s="13" t="str">
        <f t="array" ref="H10">IFERROR(INDEX(Homework[],SMALL(IF(Dates=H$8,ROW(Dates)),ROW(2:2))-TableRowStart,4),"")</f>
        <v/>
      </c>
    </row>
    <row r="11" spans="2:8" ht="18.75" customHeight="1" x14ac:dyDescent="0.2">
      <c r="B11" s="13" t="str">
        <f t="array" ref="B11">IFERROR(INDEX(Homework[],SMALL(IF(Dates=B$8,ROW(Dates)),ROW(3:3))-TableRowStart,4),"")</f>
        <v/>
      </c>
      <c r="C11" s="13" t="str">
        <f t="array" ref="C11">IFERROR(INDEX(Homework[],SMALL(IF(Dates=C$8,ROW(Dates)),ROW(3:3))-TableRowStart,4),"")</f>
        <v/>
      </c>
      <c r="D11" s="13" t="str">
        <f t="array" ref="D11">IFERROR(INDEX(Homework[],SMALL(IF(Dates=D$8,ROW(Dates)),ROW(3:3))-TableRowStart,4),"")</f>
        <v/>
      </c>
      <c r="E11" s="13" t="str">
        <f t="array" ref="E11">IFERROR(INDEX(Homework[],SMALL(IF(Dates=E$8,ROW(Dates)),ROW(3:3))-TableRowStart,4),"")</f>
        <v/>
      </c>
      <c r="F11" s="13" t="str">
        <f t="array" ref="F11">IFERROR(INDEX(Homework[],SMALL(IF(Dates=F$8,ROW(Dates)),ROW(3:3))-TableRowStart,4),"")</f>
        <v/>
      </c>
      <c r="G11" s="13" t="str">
        <f t="array" ref="G11">IFERROR(INDEX(Homework[],SMALL(IF(Dates=G$8,ROW(Dates)),ROW(3:3))-TableRowStart,4),"")</f>
        <v/>
      </c>
      <c r="H11" s="13" t="str">
        <f t="array" ref="H11">IFERROR(INDEX(Homework[],SMALL(IF(Dates=H$8,ROW(Dates)),ROW(3:3))-TableRowStart,4),"")</f>
        <v/>
      </c>
    </row>
    <row r="12" spans="2:8" ht="18.75" customHeight="1" x14ac:dyDescent="0.2">
      <c r="B12" s="14" t="str">
        <f t="array" ref="B12">IFERROR(INDEX(Homework[],SMALL(IF(Dates=B$8,ROW(Dates)),ROW(4:4))-TableRowStart,4),"")</f>
        <v/>
      </c>
      <c r="C12" s="14" t="str">
        <f t="array" ref="C12">IFERROR(INDEX(Homework[],SMALL(IF(Dates=C$8,ROW(Dates)),ROW(4:4))-TableRowStart,4),"")</f>
        <v/>
      </c>
      <c r="D12" s="14" t="str">
        <f t="array" ref="D12">IFERROR(INDEX(Homework[],SMALL(IF(Dates=D$8,ROW(Dates)),ROW(4:4))-TableRowStart,4),"")</f>
        <v/>
      </c>
      <c r="E12" s="14" t="str">
        <f t="array" ref="E12">IFERROR(INDEX(Homework[],SMALL(IF(Dates=E$8,ROW(Dates)),ROW(4:4))-TableRowStart,4),"")</f>
        <v/>
      </c>
      <c r="F12" s="14" t="str">
        <f t="array" ref="F12">IFERROR(INDEX(Homework[],SMALL(IF(Dates=F$8,ROW(Dates)),ROW(4:4))-TableRowStart,4),"")</f>
        <v/>
      </c>
      <c r="G12" s="14" t="str">
        <f t="array" ref="G12">IFERROR(INDEX(Homework[],SMALL(IF(Dates=G$8,ROW(Dates)),ROW(4:4))-TableRowStart,4),"")</f>
        <v/>
      </c>
      <c r="H12" s="14" t="str">
        <f t="array" ref="H12">IFERROR(INDEX(Homework[],SMALL(IF(Dates=H$8,ROW(Dates)),ROW(4:4))-TableRowStart,4),"")</f>
        <v/>
      </c>
    </row>
    <row r="13" spans="2:8" ht="18.75" customHeight="1" x14ac:dyDescent="0.2">
      <c r="B13" s="2">
        <f>IFERROR(INDEX(calendar,ndx+1,1),"")</f>
        <v>44108</v>
      </c>
      <c r="C13" s="2">
        <f>IFERROR(INDEX(calendar,ndx+1,2),"")</f>
        <v>44109</v>
      </c>
      <c r="D13" s="2">
        <f>IFERROR(INDEX(calendar,ndx+1,3),"")</f>
        <v>44110</v>
      </c>
      <c r="E13" s="2">
        <f>IFERROR(INDEX(calendar,ndx+1,4),"")</f>
        <v>44111</v>
      </c>
      <c r="F13" s="2">
        <f>IFERROR(INDEX(calendar,ndx+1,5),"")</f>
        <v>44112</v>
      </c>
      <c r="G13" s="2">
        <f>IFERROR(INDEX(calendar,ndx+1,6),"")</f>
        <v>44113</v>
      </c>
      <c r="H13" s="2">
        <f>IFERROR(INDEX(calendar,ndx+1,7),"")</f>
        <v>44114</v>
      </c>
    </row>
    <row r="14" spans="2:8" ht="18.75" customHeight="1" x14ac:dyDescent="0.2">
      <c r="B14" s="13" t="str">
        <f t="array" ref="B14">IFERROR(INDEX(Homework[],SMALL(IF(Dates=B$13,ROW(Dates)),ROW(1:1))-TableRowStart,4),"")</f>
        <v/>
      </c>
      <c r="C14" s="13" t="str">
        <f t="array" ref="C14">IFERROR(INDEX(Homework[],SMALL(IF(Dates=C$13,ROW(Dates)),ROW(1:1))-TableRowStart,4),"")</f>
        <v/>
      </c>
      <c r="D14" s="13" t="str">
        <f t="array" ref="D14">IFERROR(INDEX(Homework[],SMALL(IF(Dates=D$13,ROW(Dates)),ROW(1:1))-TableRowStart,4),"")</f>
        <v/>
      </c>
      <c r="E14" s="13" t="str">
        <f t="array" ref="E14">IFERROR(INDEX(Homework[],SMALL(IF(Dates=E$13,ROW(Dates)),ROW(1:1))-TableRowStart,4),"")</f>
        <v/>
      </c>
      <c r="F14" s="13" t="str">
        <f t="array" ref="F14">IFERROR(INDEX(Homework[],SMALL(IF(Dates=F$13,ROW(Dates)),ROW(1:1))-TableRowStart,4),"")</f>
        <v/>
      </c>
      <c r="G14" s="13" t="str">
        <f t="array" ref="G14">IFERROR(INDEX(Homework[],SMALL(IF(Dates=G$13,ROW(Dates)),ROW(1:1))-TableRowStart,4),"")</f>
        <v/>
      </c>
      <c r="H14" s="13" t="str">
        <f t="array" ref="H14">IFERROR(INDEX(Homework[],SMALL(IF(Dates=H$13,ROW(Dates)),ROW(1:1))-TableRowStart,4),"")</f>
        <v/>
      </c>
    </row>
    <row r="15" spans="2:8" ht="18.75" customHeight="1" x14ac:dyDescent="0.2">
      <c r="B15" s="13" t="str">
        <f t="array" ref="B15">IFERROR(INDEX(Homework[],SMALL(IF(Dates=B$13,ROW(Dates)),ROW(2:2))-TableRowStart,4),"")</f>
        <v/>
      </c>
      <c r="C15" s="13" t="str">
        <f t="array" ref="C15">IFERROR(INDEX(Homework[],SMALL(IF(Dates=C$13,ROW(Dates)),ROW(2:2))-TableRowStart,4),"")</f>
        <v/>
      </c>
      <c r="D15" s="13" t="str">
        <f t="array" ref="D15">IFERROR(INDEX(Homework[],SMALL(IF(Dates=D$13,ROW(Dates)),ROW(2:2))-TableRowStart,4),"")</f>
        <v/>
      </c>
      <c r="E15" s="13" t="str">
        <f t="array" ref="E15">IFERROR(INDEX(Homework[],SMALL(IF(Dates=E$13,ROW(Dates)),ROW(2:2))-TableRowStart,4),"")</f>
        <v/>
      </c>
      <c r="F15" s="13" t="str">
        <f t="array" ref="F15">IFERROR(INDEX(Homework[],SMALL(IF(Dates=F$13,ROW(Dates)),ROW(2:2))-TableRowStart,4),"")</f>
        <v/>
      </c>
      <c r="G15" s="13" t="str">
        <f t="array" ref="G15">IFERROR(INDEX(Homework[],SMALL(IF(Dates=G$13,ROW(Dates)),ROW(2:2))-TableRowStart,4),"")</f>
        <v/>
      </c>
      <c r="H15" s="13" t="str">
        <f t="array" ref="H15">IFERROR(INDEX(Homework[],SMALL(IF(Dates=H$13,ROW(Dates)),ROW(2:2))-TableRowStart,4),"")</f>
        <v/>
      </c>
    </row>
    <row r="16" spans="2:8" ht="18.75" customHeight="1" x14ac:dyDescent="0.2">
      <c r="B16" s="13" t="str">
        <f t="array" ref="B16">IFERROR(INDEX(Homework[],SMALL(IF(Dates=B$13,ROW(Dates)),ROW(3:3))-TableRowStart,4),"")</f>
        <v/>
      </c>
      <c r="C16" s="13" t="str">
        <f t="array" ref="C16">IFERROR(INDEX(Homework[],SMALL(IF(Dates=C$13,ROW(Dates)),ROW(3:3))-TableRowStart,4),"")</f>
        <v/>
      </c>
      <c r="D16" s="13" t="str">
        <f t="array" ref="D16">IFERROR(INDEX(Homework[],SMALL(IF(Dates=D$13,ROW(Dates)),ROW(3:3))-TableRowStart,4),"")</f>
        <v/>
      </c>
      <c r="E16" s="13" t="str">
        <f t="array" ref="E16">IFERROR(INDEX(Homework[],SMALL(IF(Dates=E$13,ROW(Dates)),ROW(3:3))-TableRowStart,4),"")</f>
        <v/>
      </c>
      <c r="F16" s="13" t="str">
        <f t="array" ref="F16">IFERROR(INDEX(Homework[],SMALL(IF(Dates=F$13,ROW(Dates)),ROW(3:3))-TableRowStart,4),"")</f>
        <v/>
      </c>
      <c r="G16" s="13" t="str">
        <f t="array" ref="G16">IFERROR(INDEX(Homework[],SMALL(IF(Dates=G$13,ROW(Dates)),ROW(3:3))-TableRowStart,4),"")</f>
        <v/>
      </c>
      <c r="H16" s="13" t="str">
        <f t="array" ref="H16">IFERROR(INDEX(Homework[],SMALL(IF(Dates=H$13,ROW(Dates)),ROW(3:3))-TableRowStart,4),"")</f>
        <v/>
      </c>
    </row>
    <row r="17" spans="2:8" ht="18.75" customHeight="1" x14ac:dyDescent="0.2">
      <c r="B17" s="14" t="str">
        <f t="array" ref="B17">IFERROR(INDEX(Homework[],SMALL(IF(Dates=B$13,ROW(Dates)),ROW(4:4))-TableRowStart,4),"")</f>
        <v/>
      </c>
      <c r="C17" s="14" t="str">
        <f t="array" ref="C17">IFERROR(INDEX(Homework[],SMALL(IF(Dates=C$13,ROW(Dates)),ROW(4:4))-TableRowStart,4),"")</f>
        <v/>
      </c>
      <c r="D17" s="14" t="str">
        <f t="array" ref="D17">IFERROR(INDEX(Homework[],SMALL(IF(Dates=D$13,ROW(Dates)),ROW(4:4))-TableRowStart,4),"")</f>
        <v/>
      </c>
      <c r="E17" s="14" t="str">
        <f t="array" ref="E17">IFERROR(INDEX(Homework[],SMALL(IF(Dates=E$13,ROW(Dates)),ROW(4:4))-TableRowStart,4),"")</f>
        <v/>
      </c>
      <c r="F17" s="14" t="str">
        <f t="array" ref="F17">IFERROR(INDEX(Homework[],SMALL(IF(Dates=F$13,ROW(Dates)),ROW(4:4))-TableRowStart,4),"")</f>
        <v/>
      </c>
      <c r="G17" s="14" t="str">
        <f t="array" ref="G17">IFERROR(INDEX(Homework[],SMALL(IF(Dates=G$13,ROW(Dates)),ROW(4:4))-TableRowStart,4),"")</f>
        <v/>
      </c>
      <c r="H17" s="14" t="str">
        <f t="array" ref="H17">IFERROR(INDEX(Homework[],SMALL(IF(Dates=H$13,ROW(Dates)),ROW(4:4))-TableRowStart,4),"")</f>
        <v/>
      </c>
    </row>
    <row r="18" spans="2:8" ht="18.75" customHeight="1" x14ac:dyDescent="0.2">
      <c r="B18" s="2">
        <f>IFERROR(INDEX(calendar,ndx+2,1),"")</f>
        <v>44115</v>
      </c>
      <c r="C18" s="2">
        <f>IFERROR(INDEX(calendar,ndx+2,2),"")</f>
        <v>44116</v>
      </c>
      <c r="D18" s="2">
        <f>IFERROR(INDEX(calendar,ndx+2,3),"")</f>
        <v>44117</v>
      </c>
      <c r="E18" s="2">
        <f>IFERROR(INDEX(calendar,ndx+2,4),"")</f>
        <v>44118</v>
      </c>
      <c r="F18" s="2">
        <f>IFERROR(INDEX(calendar,ndx+2,5),"")</f>
        <v>44119</v>
      </c>
      <c r="G18" s="2">
        <f>IFERROR(INDEX(calendar,ndx+2,6),"")</f>
        <v>44120</v>
      </c>
      <c r="H18" s="2">
        <f>IFERROR(INDEX(calendar,ndx+2,7),"")</f>
        <v>44121</v>
      </c>
    </row>
    <row r="19" spans="2:8" ht="18.75" customHeight="1" x14ac:dyDescent="0.2">
      <c r="B19" s="13" t="str">
        <f t="array" ref="B19">IFERROR(INDEX(Homework[],SMALL(IF(Dates=B$18,ROW(Dates)),ROW(1:1))-TableRowStart,4),"")</f>
        <v/>
      </c>
      <c r="C19" s="13" t="str">
        <f t="array" ref="C19">IFERROR(INDEX(Homework[],SMALL(IF(Dates=C$18,ROW(Dates)),ROW(1:1))-TableRowStart,4),"")</f>
        <v/>
      </c>
      <c r="D19" s="13" t="str">
        <f t="array" ref="D19">IFERROR(INDEX(Homework[],SMALL(IF(Dates=D$18,ROW(Dates)),ROW(1:1))-TableRowStart,4),"")</f>
        <v/>
      </c>
      <c r="E19" s="13" t="str">
        <f t="array" ref="E19">IFERROR(INDEX(Homework[],SMALL(IF(Dates=E$18,ROW(Dates)),ROW(1:1))-TableRowStart,4),"")</f>
        <v/>
      </c>
      <c r="F19" s="13" t="str">
        <f t="array" ref="F19">IFERROR(INDEX(Homework[],SMALL(IF(Dates=F$18,ROW(Dates)),ROW(1:1))-TableRowStart,4),"")</f>
        <v/>
      </c>
      <c r="G19" s="13" t="str">
        <f t="array" ref="G19">IFERROR(INDEX(Homework[],SMALL(IF(Dates=G$18,ROW(Dates)),ROW(1:1))-TableRowStart,4),"")</f>
        <v/>
      </c>
      <c r="H19" s="13" t="str">
        <f t="array" ref="H19">IFERROR(INDEX(Homework[],SMALL(IF(Dates=H$18,ROW(Dates)),ROW(1:1))-TableRowStart,4),"")</f>
        <v/>
      </c>
    </row>
    <row r="20" spans="2:8" ht="18.75" customHeight="1" x14ac:dyDescent="0.2">
      <c r="B20" s="13" t="str">
        <f t="array" ref="B20">IFERROR(INDEX(Homework[],SMALL(IF(Dates=B$18,ROW(Dates)),ROW(2:2))-TableRowStart,4),"")</f>
        <v/>
      </c>
      <c r="C20" s="13" t="str">
        <f t="array" ref="C20">IFERROR(INDEX(Homework[],SMALL(IF(Dates=C$18,ROW(Dates)),ROW(2:2))-TableRowStart,4),"")</f>
        <v/>
      </c>
      <c r="D20" s="13" t="str">
        <f t="array" ref="D20">IFERROR(INDEX(Homework[],SMALL(IF(Dates=D$18,ROW(Dates)),ROW(2:2))-TableRowStart,4),"")</f>
        <v/>
      </c>
      <c r="E20" s="13" t="str">
        <f t="array" ref="E20">IFERROR(INDEX(Homework[],SMALL(IF(Dates=E$18,ROW(Dates)),ROW(2:2))-TableRowStart,4),"")</f>
        <v/>
      </c>
      <c r="F20" s="13" t="str">
        <f t="array" ref="F20">IFERROR(INDEX(Homework[],SMALL(IF(Dates=F$18,ROW(Dates)),ROW(2:2))-TableRowStart,4),"")</f>
        <v/>
      </c>
      <c r="G20" s="13" t="str">
        <f t="array" ref="G20">IFERROR(INDEX(Homework[],SMALL(IF(Dates=G$18,ROW(Dates)),ROW(2:2))-TableRowStart,4),"")</f>
        <v/>
      </c>
      <c r="H20" s="13" t="str">
        <f t="array" ref="H20">IFERROR(INDEX(Homework[],SMALL(IF(Dates=H$18,ROW(Dates)),ROW(2:2))-TableRowStart,4),"")</f>
        <v/>
      </c>
    </row>
    <row r="21" spans="2:8" ht="18.75" customHeight="1" x14ac:dyDescent="0.2">
      <c r="B21" s="13" t="str">
        <f t="array" ref="B21">IFERROR(INDEX(Homework[],SMALL(IF(Dates=B$18,ROW(Dates)),ROW(3:3))-TableRowStart,4),"")</f>
        <v/>
      </c>
      <c r="C21" s="13" t="str">
        <f t="array" ref="C21">IFERROR(INDEX(Homework[],SMALL(IF(Dates=C$18,ROW(Dates)),ROW(3:3))-TableRowStart,4),"")</f>
        <v/>
      </c>
      <c r="D21" s="13" t="str">
        <f t="array" ref="D21">IFERROR(INDEX(Homework[],SMALL(IF(Dates=D$18,ROW(Dates)),ROW(3:3))-TableRowStart,4),"")</f>
        <v/>
      </c>
      <c r="E21" s="13" t="str">
        <f t="array" ref="E21">IFERROR(INDEX(Homework[],SMALL(IF(Dates=E$18,ROW(Dates)),ROW(3:3))-TableRowStart,4),"")</f>
        <v/>
      </c>
      <c r="F21" s="13" t="str">
        <f t="array" ref="F21">IFERROR(INDEX(Homework[],SMALL(IF(Dates=F$18,ROW(Dates)),ROW(3:3))-TableRowStart,4),"")</f>
        <v/>
      </c>
      <c r="G21" s="13" t="str">
        <f t="array" ref="G21">IFERROR(INDEX(Homework[],SMALL(IF(Dates=G$18,ROW(Dates)),ROW(3:3))-TableRowStart,4),"")</f>
        <v/>
      </c>
      <c r="H21" s="13" t="str">
        <f t="array" ref="H21">IFERROR(INDEX(Homework[],SMALL(IF(Dates=H$18,ROW(Dates)),ROW(3:3))-TableRowStart,4),"")</f>
        <v/>
      </c>
    </row>
    <row r="22" spans="2:8" ht="18.75" customHeight="1" x14ac:dyDescent="0.2">
      <c r="B22" s="14" t="str">
        <f t="array" ref="B22">IFERROR(INDEX(Homework[],SMALL(IF(Dates=B$18,ROW(Dates)),ROW(4:4))-TableRowStart,4),"")</f>
        <v/>
      </c>
      <c r="C22" s="14" t="str">
        <f t="array" ref="C22">IFERROR(INDEX(Homework[],SMALL(IF(Dates=C$18,ROW(Dates)),ROW(4:4))-TableRowStart,4),"")</f>
        <v/>
      </c>
      <c r="D22" s="14" t="str">
        <f t="array" ref="D22">IFERROR(INDEX(Homework[],SMALL(IF(Dates=D$18,ROW(Dates)),ROW(4:4))-TableRowStart,4),"")</f>
        <v/>
      </c>
      <c r="E22" s="14" t="str">
        <f t="array" ref="E22">IFERROR(INDEX(Homework[],SMALL(IF(Dates=E$18,ROW(Dates)),ROW(4:4))-TableRowStart,4),"")</f>
        <v/>
      </c>
      <c r="F22" s="14" t="str">
        <f t="array" ref="F22">IFERROR(INDEX(Homework[],SMALL(IF(Dates=F$18,ROW(Dates)),ROW(4:4))-TableRowStart,4),"")</f>
        <v/>
      </c>
      <c r="G22" s="14" t="str">
        <f t="array" ref="G22">IFERROR(INDEX(Homework[],SMALL(IF(Dates=G$18,ROW(Dates)),ROW(4:4))-TableRowStart,4),"")</f>
        <v/>
      </c>
      <c r="H22" s="14" t="str">
        <f t="array" ref="H22">IFERROR(INDEX(Homework[],SMALL(IF(Dates=H$18,ROW(Dates)),ROW(4:4))-TableRowStart,4),"")</f>
        <v/>
      </c>
    </row>
    <row r="23" spans="2:8" ht="18.75" customHeight="1" x14ac:dyDescent="0.2">
      <c r="B23" s="2">
        <f>IFERROR(INDEX(calendar,ndx+3,1),"")</f>
        <v>44122</v>
      </c>
      <c r="C23" s="2">
        <f>IFERROR(INDEX(calendar,ndx+3,2),"")</f>
        <v>44123</v>
      </c>
      <c r="D23" s="2">
        <f>IFERROR(INDEX(calendar,ndx+3,3),"")</f>
        <v>44124</v>
      </c>
      <c r="E23" s="2">
        <f>IFERROR(INDEX(calendar,ndx+3,4),"")</f>
        <v>44125</v>
      </c>
      <c r="F23" s="2">
        <f>IFERROR(INDEX(calendar,ndx+3,5),"")</f>
        <v>44126</v>
      </c>
      <c r="G23" s="2">
        <f>IFERROR(INDEX(calendar,ndx+3,6),"")</f>
        <v>44127</v>
      </c>
      <c r="H23" s="2">
        <f>IFERROR(INDEX(calendar,ndx+3,7),"")</f>
        <v>44128</v>
      </c>
    </row>
    <row r="24" spans="2:8" ht="18.75" customHeight="1" x14ac:dyDescent="0.2">
      <c r="B24" s="13" t="str">
        <f t="array" ref="B24">IFERROR(INDEX(Homework[],SMALL(IF(Dates=B$23,ROW(Dates)),ROW(1:1))-TableRowStart,4),"")</f>
        <v/>
      </c>
      <c r="C24" s="13" t="str">
        <f t="array" ref="C24">IFERROR(INDEX(Homework[],SMALL(IF(Dates=C$23,ROW(Dates)),ROW(1:1))-TableRowStart,4),"")</f>
        <v/>
      </c>
      <c r="D24" s="13" t="str">
        <f t="array" ref="D24">IFERROR(INDEX(Homework[],SMALL(IF(Dates=D$23,ROW(Dates)),ROW(1:1))-TableRowStart,4),"")</f>
        <v/>
      </c>
      <c r="E24" s="13" t="str">
        <f t="array" ref="E24">IFERROR(INDEX(Homework[],SMALL(IF(Dates=E$23,ROW(Dates)),ROW(1:1))-TableRowStart,4),"")</f>
        <v/>
      </c>
      <c r="F24" s="13" t="str">
        <f t="array" ref="F24">IFERROR(INDEX(Homework[],SMALL(IF(Dates=F$23,ROW(Dates)),ROW(1:1))-TableRowStart,4),"")</f>
        <v/>
      </c>
      <c r="G24" s="13" t="str">
        <f t="array" ref="G24">IFERROR(INDEX(Homework[],SMALL(IF(Dates=G$23,ROW(Dates)),ROW(1:1))-TableRowStart,4),"")</f>
        <v/>
      </c>
      <c r="H24" s="13" t="str">
        <f t="array" ref="H24">IFERROR(INDEX(Homework[],SMALL(IF(Dates=H$23,ROW(Dates)),ROW(1:1))-TableRowStart,4),"")</f>
        <v/>
      </c>
    </row>
    <row r="25" spans="2:8" ht="18.75" customHeight="1" x14ac:dyDescent="0.2">
      <c r="B25" s="13" t="str">
        <f t="array" ref="B25">IFERROR(INDEX(Homework[],SMALL(IF(Dates=B$23,ROW(Dates)),ROW(2:2))-TableRowStart,4),"")</f>
        <v/>
      </c>
      <c r="C25" s="13" t="str">
        <f t="array" ref="C25">IFERROR(INDEX(Homework[],SMALL(IF(Dates=C$23,ROW(Dates)),ROW(2:2))-TableRowStart,4),"")</f>
        <v/>
      </c>
      <c r="D25" s="13" t="str">
        <f t="array" ref="D25">IFERROR(INDEX(Homework[],SMALL(IF(Dates=D$23,ROW(Dates)),ROW(2:2))-TableRowStart,4),"")</f>
        <v/>
      </c>
      <c r="E25" s="13" t="str">
        <f t="array" ref="E25">IFERROR(INDEX(Homework[],SMALL(IF(Dates=E$23,ROW(Dates)),ROW(2:2))-TableRowStart,4),"")</f>
        <v/>
      </c>
      <c r="F25" s="13" t="str">
        <f t="array" ref="F25">IFERROR(INDEX(Homework[],SMALL(IF(Dates=F$23,ROW(Dates)),ROW(2:2))-TableRowStart,4),"")</f>
        <v/>
      </c>
      <c r="G25" s="13" t="str">
        <f t="array" ref="G25">IFERROR(INDEX(Homework[],SMALL(IF(Dates=G$23,ROW(Dates)),ROW(2:2))-TableRowStart,4),"")</f>
        <v/>
      </c>
      <c r="H25" s="13" t="str">
        <f t="array" ref="H25">IFERROR(INDEX(Homework[],SMALL(IF(Dates=H$23,ROW(Dates)),ROW(2:2))-TableRowStart,4),"")</f>
        <v/>
      </c>
    </row>
    <row r="26" spans="2:8" ht="18.75" customHeight="1" x14ac:dyDescent="0.2">
      <c r="B26" s="13" t="str">
        <f t="array" ref="B26">IFERROR(INDEX(Homework[],SMALL(IF(Dates=B$23,ROW(Dates)),ROW(3:3))-TableRowStart,4),"")</f>
        <v/>
      </c>
      <c r="C26" s="13" t="str">
        <f t="array" ref="C26">IFERROR(INDEX(Homework[],SMALL(IF(Dates=C$23,ROW(Dates)),ROW(3:3))-TableRowStart,4),"")</f>
        <v/>
      </c>
      <c r="D26" s="13" t="str">
        <f t="array" ref="D26">IFERROR(INDEX(Homework[],SMALL(IF(Dates=D$23,ROW(Dates)),ROW(3:3))-TableRowStart,4),"")</f>
        <v/>
      </c>
      <c r="E26" s="13" t="str">
        <f t="array" ref="E26">IFERROR(INDEX(Homework[],SMALL(IF(Dates=E$23,ROW(Dates)),ROW(3:3))-TableRowStart,4),"")</f>
        <v/>
      </c>
      <c r="F26" s="13" t="str">
        <f t="array" ref="F26">IFERROR(INDEX(Homework[],SMALL(IF(Dates=F$23,ROW(Dates)),ROW(3:3))-TableRowStart,4),"")</f>
        <v/>
      </c>
      <c r="G26" s="13" t="str">
        <f t="array" ref="G26">IFERROR(INDEX(Homework[],SMALL(IF(Dates=G$23,ROW(Dates)),ROW(3:3))-TableRowStart,4),"")</f>
        <v/>
      </c>
      <c r="H26" s="13" t="str">
        <f t="array" ref="H26">IFERROR(INDEX(Homework[],SMALL(IF(Dates=H$23,ROW(Dates)),ROW(3:3))-TableRowStart,4),"")</f>
        <v/>
      </c>
    </row>
    <row r="27" spans="2:8" ht="18.75" customHeight="1" x14ac:dyDescent="0.2">
      <c r="B27" s="14" t="str">
        <f t="array" ref="B27">IFERROR(INDEX(Homework[],SMALL(IF(Dates=B$23,ROW(Dates)),ROW(4:4))-TableRowStart,4),"")</f>
        <v/>
      </c>
      <c r="C27" s="14" t="str">
        <f t="array" ref="C27">IFERROR(INDEX(Homework[],SMALL(IF(Dates=C$23,ROW(Dates)),ROW(4:4))-TableRowStart,4),"")</f>
        <v/>
      </c>
      <c r="D27" s="14" t="str">
        <f t="array" ref="D27">IFERROR(INDEX(Homework[],SMALL(IF(Dates=D$23,ROW(Dates)),ROW(4:4))-TableRowStart,4),"")</f>
        <v/>
      </c>
      <c r="E27" s="14" t="str">
        <f t="array" ref="E27">IFERROR(INDEX(Homework[],SMALL(IF(Dates=E$23,ROW(Dates)),ROW(4:4))-TableRowStart,4),"")</f>
        <v/>
      </c>
      <c r="F27" s="14" t="str">
        <f t="array" ref="F27">IFERROR(INDEX(Homework[],SMALL(IF(Dates=F$23,ROW(Dates)),ROW(4:4))-TableRowStart,4),"")</f>
        <v/>
      </c>
      <c r="G27" s="14" t="str">
        <f t="array" ref="G27">IFERROR(INDEX(Homework[],SMALL(IF(Dates=G$23,ROW(Dates)),ROW(4:4))-TableRowStart,4),"")</f>
        <v/>
      </c>
      <c r="H27" s="14" t="str">
        <f t="array" ref="H27">IFERROR(INDEX(Homework[],SMALL(IF(Dates=H$23,ROW(Dates)),ROW(4:4))-TableRowStart,4),"")</f>
        <v/>
      </c>
    </row>
    <row r="28" spans="2:8" ht="18.75" customHeight="1" x14ac:dyDescent="0.2">
      <c r="B28" s="2">
        <f>IFERROR(INDEX(calendar,ndx+4,1),"")</f>
        <v>44129</v>
      </c>
      <c r="C28" s="2">
        <f>IFERROR(INDEX(calendar,ndx+4,2),"")</f>
        <v>44130</v>
      </c>
      <c r="D28" s="2">
        <f>IFERROR(INDEX(calendar,ndx+4,3),"")</f>
        <v>44131</v>
      </c>
      <c r="E28" s="2">
        <f>IFERROR(INDEX(calendar,ndx+4,4),"")</f>
        <v>44132</v>
      </c>
      <c r="F28" s="2">
        <f>IFERROR(INDEX(calendar,ndx+4,5),"")</f>
        <v>44133</v>
      </c>
      <c r="G28" s="2">
        <f>IFERROR(INDEX(calendar,ndx+4,6),"")</f>
        <v>44134</v>
      </c>
      <c r="H28" s="2">
        <f>IFERROR(INDEX(calendar,ndx+4,7),"")</f>
        <v>44135</v>
      </c>
    </row>
    <row r="29" spans="2:8" ht="18.75" customHeight="1" x14ac:dyDescent="0.2">
      <c r="B29" s="13" t="str">
        <f t="array" ref="B29">IFERROR(INDEX(Homework[],SMALL(IF(Dates=B$28,ROW(Dates)),ROW(1:1))-TableRowStart,4),"")</f>
        <v/>
      </c>
      <c r="C29" s="13" t="str">
        <f t="array" ref="C29">IFERROR(INDEX(Homework[],SMALL(IF(Dates=C$28,ROW(Dates)),ROW(1:1))-TableRowStart,4),"")</f>
        <v/>
      </c>
      <c r="D29" s="13" t="str">
        <f t="array" ref="D29">IFERROR(INDEX(Homework[],SMALL(IF(Dates=D$28,ROW(Dates)),ROW(1:1))-TableRowStart,4),"")</f>
        <v/>
      </c>
      <c r="E29" s="13" t="str">
        <f t="array" ref="E29">IFERROR(INDEX(Homework[],SMALL(IF(Dates=E$28,ROW(Dates)),ROW(1:1))-TableRowStart,4),"")</f>
        <v/>
      </c>
      <c r="F29" s="13" t="str">
        <f t="array" ref="F29">IFERROR(INDEX(Homework[],SMALL(IF(Dates=F$28,ROW(Dates)),ROW(1:1))-TableRowStart,4),"")</f>
        <v/>
      </c>
      <c r="G29" s="13" t="str">
        <f t="array" ref="G29">IFERROR(INDEX(Homework[],SMALL(IF(Dates=G$28,ROW(Dates)),ROW(1:1))-TableRowStart,4),"")</f>
        <v/>
      </c>
      <c r="H29" s="13" t="str">
        <f t="array" ref="H29">IFERROR(INDEX(Homework[],SMALL(IF(Dates=H$28,ROW(Dates)),ROW(1:1))-TableRowStart,4),"")</f>
        <v/>
      </c>
    </row>
    <row r="30" spans="2:8" ht="18.75" customHeight="1" x14ac:dyDescent="0.2">
      <c r="B30" s="13" t="str">
        <f t="array" ref="B30">IFERROR(INDEX(Homework[],SMALL(IF(Dates=B$28,ROW(Dates)),ROW(2:2))-TableRowStart,4),"")</f>
        <v/>
      </c>
      <c r="C30" s="13" t="str">
        <f t="array" ref="C30">IFERROR(INDEX(Homework[],SMALL(IF(Dates=C$28,ROW(Dates)),ROW(2:2))-TableRowStart,4),"")</f>
        <v/>
      </c>
      <c r="D30" s="13" t="str">
        <f t="array" ref="D30">IFERROR(INDEX(Homework[],SMALL(IF(Dates=D$28,ROW(Dates)),ROW(2:2))-TableRowStart,4),"")</f>
        <v/>
      </c>
      <c r="E30" s="13" t="str">
        <f t="array" ref="E30">IFERROR(INDEX(Homework[],SMALL(IF(Dates=E$28,ROW(Dates)),ROW(2:2))-TableRowStart,4),"")</f>
        <v/>
      </c>
      <c r="F30" s="13" t="str">
        <f t="array" ref="F30">IFERROR(INDEX(Homework[],SMALL(IF(Dates=F$28,ROW(Dates)),ROW(2:2))-TableRowStart,4),"")</f>
        <v/>
      </c>
      <c r="G30" s="13" t="str">
        <f t="array" ref="G30">IFERROR(INDEX(Homework[],SMALL(IF(Dates=G$28,ROW(Dates)),ROW(2:2))-TableRowStart,4),"")</f>
        <v/>
      </c>
      <c r="H30" s="13" t="str">
        <f t="array" ref="H30">IFERROR(INDEX(Homework[],SMALL(IF(Dates=H$28,ROW(Dates)),ROW(2:2))-TableRowStart,4),"")</f>
        <v/>
      </c>
    </row>
    <row r="31" spans="2:8" ht="18.75" customHeight="1" x14ac:dyDescent="0.2">
      <c r="B31" s="13" t="str">
        <f t="array" ref="B31">IFERROR(INDEX(Homework[],SMALL(IF(Dates=B$28,ROW(Dates)),ROW(3:3))-TableRowStart,4),"")</f>
        <v/>
      </c>
      <c r="C31" s="13" t="str">
        <f t="array" ref="C31">IFERROR(INDEX(Homework[],SMALL(IF(Dates=C$28,ROW(Dates)),ROW(3:3))-TableRowStart,4),"")</f>
        <v/>
      </c>
      <c r="D31" s="13" t="str">
        <f t="array" ref="D31">IFERROR(INDEX(Homework[],SMALL(IF(Dates=D$28,ROW(Dates)),ROW(3:3))-TableRowStart,4),"")</f>
        <v/>
      </c>
      <c r="E31" s="13" t="str">
        <f t="array" ref="E31">IFERROR(INDEX(Homework[],SMALL(IF(Dates=E$28,ROW(Dates)),ROW(3:3))-TableRowStart,4),"")</f>
        <v/>
      </c>
      <c r="F31" s="13" t="str">
        <f t="array" ref="F31">IFERROR(INDEX(Homework[],SMALL(IF(Dates=F$28,ROW(Dates)),ROW(3:3))-TableRowStart,4),"")</f>
        <v/>
      </c>
      <c r="G31" s="13" t="str">
        <f t="array" ref="G31">IFERROR(INDEX(Homework[],SMALL(IF(Dates=G$28,ROW(Dates)),ROW(3:3))-TableRowStart,4),"")</f>
        <v/>
      </c>
      <c r="H31" s="13" t="str">
        <f t="array" ref="H31">IFERROR(INDEX(Homework[],SMALL(IF(Dates=H$28,ROW(Dates)),ROW(3:3))-TableRowStart,4),"")</f>
        <v/>
      </c>
    </row>
    <row r="32" spans="2:8" ht="18.75" customHeight="1" x14ac:dyDescent="0.2">
      <c r="B32" s="14" t="str">
        <f t="array" ref="B32">IFERROR(INDEX(Homework[],SMALL(IF(Dates=B$28,ROW(Dates)),ROW(4:4))-TableRowStart,4),"")</f>
        <v/>
      </c>
      <c r="C32" s="14" t="str">
        <f t="array" ref="C32">IFERROR(INDEX(Homework[],SMALL(IF(Dates=C$28,ROW(Dates)),ROW(4:4))-TableRowStart,4),"")</f>
        <v/>
      </c>
      <c r="D32" s="14" t="str">
        <f t="array" ref="D32">IFERROR(INDEX(Homework[],SMALL(IF(Dates=D$28,ROW(Dates)),ROW(4:4))-TableRowStart,4),"")</f>
        <v/>
      </c>
      <c r="E32" s="14" t="str">
        <f t="array" ref="E32">IFERROR(INDEX(Homework[],SMALL(IF(Dates=E$28,ROW(Dates)),ROW(4:4))-TableRowStart,4),"")</f>
        <v/>
      </c>
      <c r="F32" s="14" t="str">
        <f t="array" ref="F32">IFERROR(INDEX(Homework[],SMALL(IF(Dates=F$28,ROW(Dates)),ROW(4:4))-TableRowStart,4),"")</f>
        <v/>
      </c>
      <c r="G32" s="14" t="str">
        <f t="array" ref="G32">IFERROR(INDEX(Homework[],SMALL(IF(Dates=G$28,ROW(Dates)),ROW(4:4))-TableRowStart,4),"")</f>
        <v/>
      </c>
      <c r="H32" s="14" t="str">
        <f t="array" ref="H32">IFERROR(INDEX(Homework[],SMALL(IF(Dates=H$28,ROW(Dates)),ROW(4:4))-TableRowStart,4),"")</f>
        <v/>
      </c>
    </row>
    <row r="33" spans="2:8" ht="18.75" customHeight="1" x14ac:dyDescent="0.2">
      <c r="B33" s="2">
        <f>IFERROR(INDEX(calendar,ndx+5,1),"")</f>
        <v>44136</v>
      </c>
      <c r="C33" s="2">
        <f>IFERROR(INDEX(calendar,ndx+5,2),"")</f>
        <v>44137</v>
      </c>
      <c r="D33" s="2">
        <f>IFERROR(INDEX(calendar,ndx+5,3),"")</f>
        <v>44138</v>
      </c>
      <c r="E33" s="2">
        <f>IFERROR(INDEX(calendar,ndx+5,4),"")</f>
        <v>44139</v>
      </c>
      <c r="F33" s="2">
        <f>IFERROR(INDEX(calendar,ndx+5,5),"")</f>
        <v>44140</v>
      </c>
      <c r="G33" s="2">
        <f>IFERROR(INDEX(calendar,ndx+5,6),"")</f>
        <v>44141</v>
      </c>
      <c r="H33" s="2">
        <f>IFERROR(INDEX(calendar,ndx+5,7),"")</f>
        <v>44142</v>
      </c>
    </row>
    <row r="34" spans="2:8" ht="18.75" customHeight="1" x14ac:dyDescent="0.2">
      <c r="B34" s="13" t="str">
        <f t="array" ref="B34">IFERROR(INDEX(Homework[],SMALL(IF(Dates=B$33,ROW(Dates)),ROW(1:1))-TableRowStart,4),"")</f>
        <v/>
      </c>
      <c r="C34" s="13" t="str">
        <f t="array" ref="C34">IFERROR(INDEX(Homework[],SMALL(IF(Dates=C$33,ROW(Dates)),ROW(1:1))-TableRowStart,4),"")</f>
        <v/>
      </c>
      <c r="D34" s="13" t="str">
        <f t="array" ref="D34">IFERROR(INDEX(Homework[],SMALL(IF(Dates=D$33,ROW(Dates)),ROW(1:1))-TableRowStart,4),"")</f>
        <v/>
      </c>
      <c r="E34" s="13" t="str">
        <f t="array" ref="E34">IFERROR(INDEX(Homework[],SMALL(IF(Dates=E$33,ROW(Dates)),ROW(1:1))-TableRowStart,4),"")</f>
        <v/>
      </c>
      <c r="F34" s="13" t="str">
        <f t="array" ref="F34">IFERROR(INDEX(Homework[],SMALL(IF(Dates=F$33,ROW(Dates)),ROW(1:1))-TableRowStart,4),"")</f>
        <v/>
      </c>
      <c r="G34" s="13" t="str">
        <f t="array" ref="G34">IFERROR(INDEX(Homework[],SMALL(IF(Dates=G$33,ROW(Dates)),ROW(1:1))-TableRowStart,4),"")</f>
        <v/>
      </c>
      <c r="H34" s="13" t="str">
        <f t="array" ref="H34">IFERROR(INDEX(Homework[],SMALL(IF(Dates=H$33,ROW(Dates)),ROW(1:1))-TableRowStart,4),"")</f>
        <v/>
      </c>
    </row>
    <row r="35" spans="2:8" ht="18.75" customHeight="1" x14ac:dyDescent="0.2">
      <c r="B35" s="13" t="str">
        <f t="array" ref="B35">IFERROR(INDEX(Homework[],SMALL(IF(Dates=B$33,ROW(Dates)),ROW(2:2))-TableRowStart,4),"")</f>
        <v/>
      </c>
      <c r="C35" s="13" t="str">
        <f t="array" ref="C35">IFERROR(INDEX(Homework[],SMALL(IF(Dates=C$33,ROW(Dates)),ROW(2:2))-TableRowStart,4),"")</f>
        <v/>
      </c>
      <c r="D35" s="13" t="str">
        <f t="array" ref="D35">IFERROR(INDEX(Homework[],SMALL(IF(Dates=D$33,ROW(Dates)),ROW(2:2))-TableRowStart,4),"")</f>
        <v/>
      </c>
      <c r="E35" s="13" t="str">
        <f t="array" ref="E35">IFERROR(INDEX(Homework[],SMALL(IF(Dates=E$33,ROW(Dates)),ROW(2:2))-TableRowStart,4),"")</f>
        <v/>
      </c>
      <c r="F35" s="13" t="str">
        <f t="array" ref="F35">IFERROR(INDEX(Homework[],SMALL(IF(Dates=F$33,ROW(Dates)),ROW(2:2))-TableRowStart,4),"")</f>
        <v/>
      </c>
      <c r="G35" s="13" t="str">
        <f t="array" ref="G35">IFERROR(INDEX(Homework[],SMALL(IF(Dates=G$33,ROW(Dates)),ROW(2:2))-TableRowStart,4),"")</f>
        <v/>
      </c>
      <c r="H35" s="13" t="str">
        <f t="array" ref="H35">IFERROR(INDEX(Homework[],SMALL(IF(Dates=H$33,ROW(Dates)),ROW(2:2))-TableRowStart,4),"")</f>
        <v/>
      </c>
    </row>
    <row r="36" spans="2:8" ht="18.75" customHeight="1" x14ac:dyDescent="0.2">
      <c r="B36" s="13" t="str">
        <f t="array" ref="B36">IFERROR(INDEX(Homework[],SMALL(IF(Dates=B$33,ROW(Dates)),ROW(3:3))-TableRowStart,4),"")</f>
        <v/>
      </c>
      <c r="C36" s="13" t="str">
        <f t="array" ref="C36">IFERROR(INDEX(Homework[],SMALL(IF(Dates=C$33,ROW(Dates)),ROW(3:3))-TableRowStart,4),"")</f>
        <v/>
      </c>
      <c r="D36" s="13" t="str">
        <f t="array" ref="D36">IFERROR(INDEX(Homework[],SMALL(IF(Dates=D$33,ROW(Dates)),ROW(3:3))-TableRowStart,4),"")</f>
        <v/>
      </c>
      <c r="E36" s="13" t="str">
        <f t="array" ref="E36">IFERROR(INDEX(Homework[],SMALL(IF(Dates=E$33,ROW(Dates)),ROW(3:3))-TableRowStart,4),"")</f>
        <v/>
      </c>
      <c r="F36" s="13" t="str">
        <f t="array" ref="F36">IFERROR(INDEX(Homework[],SMALL(IF(Dates=F$33,ROW(Dates)),ROW(3:3))-TableRowStart,4),"")</f>
        <v/>
      </c>
      <c r="G36" s="13" t="str">
        <f t="array" ref="G36">IFERROR(INDEX(Homework[],SMALL(IF(Dates=G$33,ROW(Dates)),ROW(3:3))-TableRowStart,4),"")</f>
        <v/>
      </c>
      <c r="H36" s="13" t="str">
        <f t="array" ref="H36">IFERROR(INDEX(Homework[],SMALL(IF(Dates=H$33,ROW(Dates)),ROW(3:3))-TableRowStart,4),"")</f>
        <v/>
      </c>
    </row>
    <row r="37" spans="2:8" ht="18.75" customHeight="1" x14ac:dyDescent="0.2">
      <c r="B37" s="14" t="str">
        <f t="array" ref="B37">IFERROR(INDEX(Homework[],SMALL(IF(Dates=B$33,ROW(Dates)),ROW(4:4))-TableRowStart,4),"")</f>
        <v/>
      </c>
      <c r="C37" s="14" t="str">
        <f t="array" ref="C37">IFERROR(INDEX(Homework[],SMALL(IF(Dates=C$33,ROW(Dates)),ROW(4:4))-TableRowStart,4),"")</f>
        <v/>
      </c>
      <c r="D37" s="14" t="str">
        <f t="array" ref="D37">IFERROR(INDEX(Homework[],SMALL(IF(Dates=D$33,ROW(Dates)),ROW(4:4))-TableRowStart,4),"")</f>
        <v/>
      </c>
      <c r="E37" s="14" t="str">
        <f t="array" ref="E37">IFERROR(INDEX(Homework[],SMALL(IF(Dates=E$33,ROW(Dates)),ROW(4:4))-TableRowStart,4),"")</f>
        <v/>
      </c>
      <c r="F37" s="14" t="str">
        <f t="array" ref="F37">IFERROR(INDEX(Homework[],SMALL(IF(Dates=F$33,ROW(Dates)),ROW(4:4))-TableRowStart,4),"")</f>
        <v/>
      </c>
      <c r="G37" s="14" t="str">
        <f t="array" ref="G37">IFERROR(INDEX(Homework[],SMALL(IF(Dates=G$33,ROW(Dates)),ROW(4:4))-TableRowStart,4),"")</f>
        <v/>
      </c>
      <c r="H37" s="14" t="str">
        <f t="array" ref="H37">IFERROR(INDEX(Homework[],SMALL(IF(Dates=H$33,ROW(Dates)),ROW(4:4))-TableRowStart,4),"")</f>
        <v/>
      </c>
    </row>
  </sheetData>
  <mergeCells count="6">
    <mergeCell ref="G6:H6"/>
    <mergeCell ref="H3:H4"/>
    <mergeCell ref="B2:C3"/>
    <mergeCell ref="B4:C5"/>
    <mergeCell ref="D2:F5"/>
    <mergeCell ref="G3:G4"/>
  </mergeCells>
  <conditionalFormatting sqref="B33:H37">
    <cfRule type="expression" dxfId="9" priority="1" stopIfTrue="1">
      <formula>MonthToDisplayNumber&lt;&gt;MONTH(B$33)</formula>
    </cfRule>
  </conditionalFormatting>
  <conditionalFormatting sqref="B8:H12">
    <cfRule type="expression" dxfId="8" priority="2" stopIfTrue="1">
      <formula>MonthToDisplayNumber&lt;&gt;MONTH(B$8)</formula>
    </cfRule>
  </conditionalFormatting>
  <conditionalFormatting sqref="B28:H32">
    <cfRule type="expression" dxfId="7" priority="3" stopIfTrue="1">
      <formula>MonthToDisplayNumber&lt;&gt;MONTH(B$28)</formula>
    </cfRule>
  </conditionalFormatting>
  <conditionalFormatting sqref="B9:B12 B14:B17 B19:B22 B24:B27 B29:B32 B34:B37">
    <cfRule type="expression" dxfId="6" priority="19">
      <formula>$B9&lt;&gt;""</formula>
    </cfRule>
  </conditionalFormatting>
  <conditionalFormatting sqref="C9:C12 C14:C17 C19:C22 C24:C27 C29:C32 C34:C37">
    <cfRule type="expression" dxfId="5" priority="15">
      <formula>$C9&lt;&gt;""</formula>
    </cfRule>
  </conditionalFormatting>
  <conditionalFormatting sqref="D9:D12 D14:D17 D19:D22 D24:D27 D29:D32 D34:D37">
    <cfRule type="expression" dxfId="4" priority="8">
      <formula>$D9&lt;&gt;""</formula>
    </cfRule>
  </conditionalFormatting>
  <conditionalFormatting sqref="E9:E12 E14:E17 E19:E22 E24:E27 E29:E32 E34:E37">
    <cfRule type="expression" dxfId="3" priority="4">
      <formula>$E9&lt;&gt;""</formula>
    </cfRule>
  </conditionalFormatting>
  <conditionalFormatting sqref="F9:F12 F14:F17 F19:F22 F24:F27 F29:F32 F34:F37">
    <cfRule type="expression" dxfId="2" priority="5">
      <formula>$F9&lt;&gt;""</formula>
    </cfRule>
  </conditionalFormatting>
  <conditionalFormatting sqref="G9:G12 G14:G17 G19:G22 G24:G27 G29:G32 G34:G37">
    <cfRule type="expression" dxfId="1" priority="7">
      <formula>$G9&lt;&gt;""</formula>
    </cfRule>
  </conditionalFormatting>
  <conditionalFormatting sqref="H9:H12 H14:H17 H19:H22 H24:H27 H29:H32 H34:H37">
    <cfRule type="expression" dxfId="0" priority="6">
      <formula>$H9&lt;&gt;""</formula>
    </cfRule>
  </conditionalFormatting>
  <printOptions horizontalCentered="1" verticalCentered="1"/>
  <pageMargins left="0.45" right="0.45" top="0.4" bottom="0.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Scholarship Search Tracker</vt:lpstr>
      <vt:lpstr>Data Set</vt:lpstr>
      <vt:lpstr>Calendar</vt:lpstr>
      <vt:lpstr>DailyWork</vt:lpstr>
      <vt:lpstr>Dates</vt:lpstr>
      <vt:lpstr>DayToStart</vt:lpstr>
      <vt:lpstr>HomeworkList</vt:lpstr>
      <vt:lpstr>Calendar!MonthToDisplay</vt:lpstr>
      <vt:lpstr>Calendar!Print_Area</vt:lpstr>
      <vt:lpstr>'Data Set'!Print_Area</vt:lpstr>
      <vt:lpstr>'Data Set'!Print_Titles</vt:lpstr>
      <vt:lpstr>Calendar!YearToDisplay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Geiger, Rachel</dc:creator>
  <cp:lastModifiedBy>Danielle Short</cp:lastModifiedBy>
  <cp:revision/>
  <dcterms:created xsi:type="dcterms:W3CDTF">2013-11-22T21:37:16Z</dcterms:created>
  <dcterms:modified xsi:type="dcterms:W3CDTF">2020-09-15T17:06:59Z</dcterms:modified>
</cp:coreProperties>
</file>